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courts.judiciary.state.nj.us\middlesex\Users\greg.lambard\My Documents\GL\NACM\Governance Comm\NACM Voice\Survey\"/>
    </mc:Choice>
  </mc:AlternateContent>
  <xr:revisionPtr revIDLastSave="0" documentId="13_ncr:1_{B4CAB7B4-CEF6-4846-A653-4A72F5FD7697}" xr6:coauthVersionLast="46" xr6:coauthVersionMax="46" xr10:uidLastSave="{00000000-0000-0000-0000-000000000000}"/>
  <bookViews>
    <workbookView xWindow="28680" yWindow="-135" windowWidth="29040" windowHeight="15840" xr2:uid="{00000000-000D-0000-FFFF-FFFF00000000}"/>
  </bookViews>
  <sheets>
    <sheet name="Issues to Advocate for" sheetId="11" r:id="rId1"/>
    <sheet name="Public Confidence" sheetId="1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3" i="11" l="1"/>
  <c r="O31" i="11"/>
  <c r="O29" i="11"/>
  <c r="O26" i="11"/>
  <c r="O25" i="11"/>
  <c r="O24" i="11"/>
  <c r="O19" i="11"/>
  <c r="O18" i="11"/>
  <c r="O17" i="11"/>
  <c r="O16" i="11"/>
  <c r="O15" i="11"/>
  <c r="O14" i="11"/>
  <c r="O13" i="11"/>
  <c r="O8" i="11"/>
  <c r="O7" i="11"/>
  <c r="O12" i="11"/>
  <c r="O9" i="11"/>
  <c r="O4" i="11"/>
  <c r="P33" i="11"/>
  <c r="P19" i="11"/>
  <c r="P4" i="11"/>
  <c r="P9" i="11"/>
  <c r="P16" i="11"/>
  <c r="L57" i="11"/>
  <c r="L50" i="11"/>
  <c r="L46" i="11"/>
  <c r="L43" i="11"/>
  <c r="L63" i="11"/>
  <c r="L53" i="11"/>
  <c r="L42" i="11"/>
  <c r="L47" i="11"/>
  <c r="L48" i="11"/>
  <c r="L60" i="11"/>
  <c r="L59" i="11"/>
  <c r="L44" i="11"/>
  <c r="L55" i="11"/>
  <c r="L45" i="11"/>
  <c r="L52" i="11"/>
  <c r="L62" i="11"/>
  <c r="L51" i="11"/>
  <c r="L56" i="11"/>
  <c r="L65" i="11"/>
  <c r="L58" i="11"/>
  <c r="L49" i="11"/>
  <c r="L64" i="11"/>
  <c r="L61" i="11"/>
  <c r="L54" i="11"/>
</calcChain>
</file>

<file path=xl/sharedStrings.xml><?xml version="1.0" encoding="utf-8"?>
<sst xmlns="http://schemas.openxmlformats.org/spreadsheetml/2006/main" count="125" uniqueCount="78">
  <si>
    <t>National Association for Court ManagementNACM Voice of the Profession Survey - 2018</t>
  </si>
  <si>
    <t>Answered</t>
  </si>
  <si>
    <t>Skipped</t>
  </si>
  <si>
    <t>For each of the issues/trends below, please rate your level of agreement on whether NACM should advocate for these issues/trends on behalf of courts.</t>
  </si>
  <si>
    <t>Strongly agree</t>
  </si>
  <si>
    <t>Agree</t>
  </si>
  <si>
    <t>Neither agree nor disagree</t>
  </si>
  <si>
    <t>Disagree</t>
  </si>
  <si>
    <t>Strongly disagree</t>
  </si>
  <si>
    <t>Total</t>
  </si>
  <si>
    <t>Weighted Average</t>
  </si>
  <si>
    <t>Fines and fees</t>
  </si>
  <si>
    <t>Monetary bail</t>
  </si>
  <si>
    <t>Budget pressures on the courts</t>
  </si>
  <si>
    <t>The effect of social media</t>
  </si>
  <si>
    <t>Court security</t>
  </si>
  <si>
    <t>Generational shift of employees</t>
  </si>
  <si>
    <t>Generational shift of court customers</t>
  </si>
  <si>
    <t>Cultural awareness</t>
  </si>
  <si>
    <t>language access</t>
  </si>
  <si>
    <t>Public confidence in the courts</t>
  </si>
  <si>
    <t>Problem solving courts</t>
  </si>
  <si>
    <t>The opioid epidemic</t>
  </si>
  <si>
    <t>Use of technology in the courts</t>
  </si>
  <si>
    <t>Self-represented litigants</t>
  </si>
  <si>
    <t>National Association for Court ManagementNACM Voice of the Profession Survey - 2019</t>
  </si>
  <si>
    <t>CJR - Fines and fees</t>
  </si>
  <si>
    <t>CJR - Monetary bail</t>
  </si>
  <si>
    <t>CJR - Self-represented litigants</t>
  </si>
  <si>
    <t>CJR - Affordability of litigation</t>
  </si>
  <si>
    <t>IBR - Facilities</t>
  </si>
  <si>
    <t>IBR - Budgets</t>
  </si>
  <si>
    <t>Fairness and race equity</t>
  </si>
  <si>
    <t>IT - Research specifically on the use of IT in courts</t>
  </si>
  <si>
    <t>IT - The need for universal data standards</t>
  </si>
  <si>
    <t>IT - The use of and issues with Artificial Intelligence in the courts</t>
  </si>
  <si>
    <t>Criminal Justice Reform (CJR) Generally</t>
  </si>
  <si>
    <t>CJR - Funding issues for public defenders</t>
  </si>
  <si>
    <t>Inter-Branch Relations (IBR) Generally</t>
  </si>
  <si>
    <t>IBR - Human resources (recruitment &amp; salaries)</t>
  </si>
  <si>
    <t>Use of technology in the courts (IT) Generally</t>
  </si>
  <si>
    <t>RSJ - Access to Justice - Digital divide for litigants</t>
  </si>
  <si>
    <t>RSJ - Access to Court Services</t>
  </si>
  <si>
    <t>RSJ - Access to Justice - Self-represented litigants</t>
  </si>
  <si>
    <t>RSJ - Access to Justice - Language access</t>
  </si>
  <si>
    <t>IT - Solidifying the gains (e.g., remote access) made in the past year</t>
  </si>
  <si>
    <t>Court Security - Protecting courts, judges, and staff from cyber attacks</t>
  </si>
  <si>
    <t>Racial/Social Justice (RSJ) Generally</t>
  </si>
  <si>
    <t>RSJ - Cultural and diversity awareness of court staff</t>
  </si>
  <si>
    <t>RSJ - Access to Justice - Affordability of litigation</t>
  </si>
  <si>
    <t>RSJ - Reducing the Perception that Court are there to Generate Revenues</t>
  </si>
  <si>
    <t>IBR - Human Resources (recruitment and salaries)</t>
  </si>
  <si>
    <t>Court Security generally</t>
  </si>
  <si>
    <t>Court Security - Staff onsite</t>
  </si>
  <si>
    <t>RSJ - Pre-Trial Services</t>
  </si>
  <si>
    <t>The effective use of social media to disseminate court information</t>
  </si>
  <si>
    <t>Court Security - Judges onsite</t>
  </si>
  <si>
    <t>IBR - IT Budgets specifically</t>
  </si>
  <si>
    <t>Court Security - Vexatious litigants</t>
  </si>
  <si>
    <t>Intra-Branch Relations (IBR) generally</t>
  </si>
  <si>
    <t>RSJ - Reducing the issuance of warrants for non-payment of fines and fees</t>
  </si>
  <si>
    <t>Court Security - Judges offsite</t>
  </si>
  <si>
    <t>Court Security - Staff offsite</t>
  </si>
  <si>
    <t>National Association for Court ManagementNACM Voice of the Profession Survey - 2021</t>
  </si>
  <si>
    <t>Three Year Combined Weighted Avg.</t>
  </si>
  <si>
    <t>Collect best practices, success stories, and lessons learned</t>
  </si>
  <si>
    <t>Provide public information and educational materials</t>
  </si>
  <si>
    <t>Create model policy statements and suggested standards</t>
  </si>
  <si>
    <t>Provide information/education to the other branches of government on this topic</t>
  </si>
  <si>
    <t>Highlight research on this topic</t>
  </si>
  <si>
    <t>Conduct research on this topic</t>
  </si>
  <si>
    <t>Conduct or join in National forums on this topic</t>
  </si>
  <si>
    <t>Create podcasts on this topic</t>
  </si>
  <si>
    <t>Host public events on this topic</t>
  </si>
  <si>
    <t>Create resolutions</t>
  </si>
  <si>
    <t>Create position papers</t>
  </si>
  <si>
    <t>In the 2018  and the 2019 Voice of the Profession Survey NACM's members placed Public Confidence in the Courts as the number one issue that NACM should advocate on.  Please indicate your level of agreement that regarding Public Confidence in the Courts NACM should...</t>
  </si>
  <si>
    <t>Two Year Combined Weighted Avg.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</si>
</sst>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4"/>
      <color rgb="FF333333"/>
      <name val="Arial"/>
      <family val="2"/>
    </font>
    <font>
      <b/>
      <sz val="12"/>
      <color rgb="FF333333"/>
      <name val="Arial"/>
      <family val="2"/>
    </font>
    <font>
      <sz val="11"/>
      <color rgb="FF333333"/>
      <name val="Arial"/>
      <family val="2"/>
    </font>
    <font>
      <b/>
      <sz val="11"/>
      <color rgb="FF333333"/>
      <name val="Arial"/>
      <family val="2"/>
    </font>
    <font>
      <b/>
      <sz val="11"/>
      <color theme="1"/>
      <name val="Calibri"/>
      <family val="2"/>
      <scheme val="minor"/>
    </font>
    <font>
      <sz val="11"/>
      <color rgb="FF333333"/>
      <name val="Arial"/>
      <family val="2"/>
    </font>
    <font>
      <b/>
      <sz val="11"/>
      <color rgb="FF333333"/>
      <name val="Arial"/>
      <family val="2"/>
    </font>
  </fonts>
  <fills count="3">
    <fill>
      <patternFill patternType="none"/>
    </fill>
    <fill>
      <patternFill patternType="gray125"/>
    </fill>
    <fill>
      <patternFill patternType="solid">
        <fgColor rgb="FFEAEAE8"/>
        <bgColor rgb="FFEAEAE8"/>
      </patternFill>
    </fill>
  </fills>
  <borders count="2">
    <border>
      <left/>
      <right/>
      <top/>
      <bottom/>
      <diagonal/>
    </border>
    <border>
      <left/>
      <right/>
      <top style="thick">
        <color auto="1"/>
      </top>
      <bottom/>
      <diagonal/>
    </border>
  </borders>
  <cellStyleXfs count="1">
    <xf numFmtId="0" fontId="0" fillId="0" borderId="0"/>
  </cellStyleXfs>
  <cellXfs count="32">
    <xf numFmtId="0" fontId="0" fillId="0" borderId="0" xfId="0"/>
    <xf numFmtId="0" fontId="1" fillId="0" borderId="0" xfId="0" applyFont="1"/>
    <xf numFmtId="0" fontId="2" fillId="0" borderId="0" xfId="0" applyFont="1"/>
    <xf numFmtId="0" fontId="3" fillId="2" borderId="0" xfId="0" applyFont="1" applyFill="1" applyAlignment="1">
      <alignment horizontal="center"/>
    </xf>
    <xf numFmtId="10" fontId="3" fillId="0" borderId="0" xfId="0" applyNumberFormat="1" applyFont="1"/>
    <xf numFmtId="0" fontId="3" fillId="0" borderId="0" xfId="0" applyFont="1"/>
    <xf numFmtId="0" fontId="4" fillId="0" borderId="0" xfId="0" applyFont="1"/>
    <xf numFmtId="0" fontId="3" fillId="2" borderId="0" xfId="0" applyFont="1" applyFill="1" applyAlignment="1">
      <alignment horizontal="center"/>
    </xf>
    <xf numFmtId="0" fontId="0" fillId="0" borderId="0" xfId="0"/>
    <xf numFmtId="0" fontId="3" fillId="2" borderId="0" xfId="0" applyFont="1" applyFill="1" applyAlignment="1">
      <alignment horizontal="center"/>
    </xf>
    <xf numFmtId="10" fontId="0" fillId="0" borderId="0" xfId="0" applyNumberFormat="1"/>
    <xf numFmtId="0" fontId="5" fillId="0" borderId="0" xfId="0" applyFont="1"/>
    <xf numFmtId="0" fontId="6" fillId="2" borderId="0" xfId="0" applyFont="1" applyFill="1" applyAlignment="1">
      <alignment horizontal="center"/>
    </xf>
    <xf numFmtId="0" fontId="6" fillId="2" borderId="0" xfId="0" applyFont="1" applyFill="1"/>
    <xf numFmtId="10" fontId="6" fillId="0" borderId="0" xfId="0" applyNumberFormat="1" applyFont="1"/>
    <xf numFmtId="0" fontId="6" fillId="0" borderId="0" xfId="0" applyFont="1"/>
    <xf numFmtId="0" fontId="7" fillId="0" borderId="0" xfId="0" applyFont="1"/>
    <xf numFmtId="0" fontId="0" fillId="0" borderId="1" xfId="0" applyBorder="1"/>
    <xf numFmtId="10" fontId="0" fillId="0" borderId="1" xfId="0" applyNumberFormat="1" applyBorder="1"/>
    <xf numFmtId="0" fontId="6" fillId="2" borderId="1" xfId="0" applyFont="1" applyFill="1" applyBorder="1"/>
    <xf numFmtId="10" fontId="6" fillId="0" borderId="1" xfId="0" applyNumberFormat="1" applyFont="1" applyBorder="1"/>
    <xf numFmtId="0" fontId="6" fillId="0" borderId="1" xfId="0" applyFont="1" applyBorder="1"/>
    <xf numFmtId="10" fontId="3" fillId="0" borderId="1" xfId="0" applyNumberFormat="1" applyFont="1" applyBorder="1"/>
    <xf numFmtId="0" fontId="3" fillId="0" borderId="1" xfId="0" applyFont="1" applyBorder="1"/>
    <xf numFmtId="0" fontId="0" fillId="0" borderId="0" xfId="0"/>
    <xf numFmtId="0" fontId="3" fillId="2" borderId="0" xfId="0" applyFont="1" applyFill="1"/>
    <xf numFmtId="0" fontId="0" fillId="0" borderId="0" xfId="0" applyAlignment="1">
      <alignment horizontal="center" wrapText="1"/>
    </xf>
    <xf numFmtId="0" fontId="6" fillId="2" borderId="0" xfId="0" applyFont="1" applyFill="1" applyAlignment="1">
      <alignment horizontal="center"/>
    </xf>
    <xf numFmtId="0" fontId="0" fillId="0" borderId="0" xfId="0"/>
    <xf numFmtId="0" fontId="3" fillId="2" borderId="0" xfId="0" applyFont="1" applyFill="1" applyAlignment="1">
      <alignment horizontal="center"/>
    </xf>
    <xf numFmtId="0" fontId="1" fillId="0" borderId="0" xfId="0" applyFont="1" applyAlignment="1">
      <alignment wrapText="1"/>
    </xf>
    <xf numFmtId="0" fontId="0" fillId="0" borderId="0" xfId="0"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P87"/>
  <sheetViews>
    <sheetView tabSelected="1" workbookViewId="0">
      <selection activeCell="O20" sqref="O20"/>
    </sheetView>
  </sheetViews>
  <sheetFormatPr defaultRowHeight="15" x14ac:dyDescent="0.25"/>
  <cols>
    <col min="1" max="1" width="71.140625" customWidth="1"/>
    <col min="2" max="5" width="12" customWidth="1"/>
    <col min="6" max="7" width="13" customWidth="1"/>
    <col min="8" max="12" width="12" customWidth="1"/>
    <col min="13" max="13" width="18.28515625" bestFit="1" customWidth="1"/>
    <col min="14" max="14" width="3.5703125" customWidth="1"/>
    <col min="15" max="15" width="19.5703125" style="24" customWidth="1"/>
    <col min="16" max="16" width="20.42578125" customWidth="1"/>
  </cols>
  <sheetData>
    <row r="1" spans="1:16" s="8" customFormat="1" ht="18" x14ac:dyDescent="0.25">
      <c r="A1" s="1" t="s">
        <v>63</v>
      </c>
      <c r="O1" s="24"/>
    </row>
    <row r="2" spans="1:16" s="8" customFormat="1" ht="15.75" x14ac:dyDescent="0.25">
      <c r="A2" s="2" t="s">
        <v>3</v>
      </c>
      <c r="O2" s="26" t="s">
        <v>77</v>
      </c>
      <c r="P2" s="26" t="s">
        <v>64</v>
      </c>
    </row>
    <row r="3" spans="1:16" s="8" customFormat="1" x14ac:dyDescent="0.25">
      <c r="A3" s="12"/>
      <c r="B3" s="27" t="s">
        <v>4</v>
      </c>
      <c r="C3" s="28"/>
      <c r="D3" s="27" t="s">
        <v>5</v>
      </c>
      <c r="E3" s="28"/>
      <c r="F3" s="27" t="s">
        <v>6</v>
      </c>
      <c r="G3" s="28"/>
      <c r="H3" s="27" t="s">
        <v>7</v>
      </c>
      <c r="I3" s="28"/>
      <c r="J3" s="27" t="s">
        <v>8</v>
      </c>
      <c r="K3" s="28"/>
      <c r="L3" s="12" t="s">
        <v>9</v>
      </c>
      <c r="M3" s="12" t="s">
        <v>10</v>
      </c>
      <c r="O3" s="26"/>
      <c r="P3" s="26"/>
    </row>
    <row r="4" spans="1:16" s="8" customFormat="1" x14ac:dyDescent="0.25">
      <c r="A4" s="13" t="s">
        <v>20</v>
      </c>
      <c r="B4" s="14">
        <v>0.62649999999999995</v>
      </c>
      <c r="C4" s="15">
        <v>156</v>
      </c>
      <c r="D4" s="14">
        <v>0.32529999999999998</v>
      </c>
      <c r="E4" s="15">
        <v>81</v>
      </c>
      <c r="F4" s="14">
        <v>4.0199999999999993E-2</v>
      </c>
      <c r="G4" s="15">
        <v>10</v>
      </c>
      <c r="H4" s="14">
        <v>4.0000000000000001E-3</v>
      </c>
      <c r="I4" s="15">
        <v>1</v>
      </c>
      <c r="J4" s="14">
        <v>4.0000000000000001E-3</v>
      </c>
      <c r="K4" s="15">
        <v>1</v>
      </c>
      <c r="L4" s="15">
        <v>249</v>
      </c>
      <c r="M4" s="15">
        <v>4.57</v>
      </c>
      <c r="O4" s="24">
        <f>M4+M42</f>
        <v>9.1900000000000013</v>
      </c>
      <c r="P4" s="8">
        <f>M4+M42+M72</f>
        <v>13.740000000000002</v>
      </c>
    </row>
    <row r="5" spans="1:16" s="8" customFormat="1" x14ac:dyDescent="0.25">
      <c r="A5" s="13" t="s">
        <v>41</v>
      </c>
      <c r="B5" s="14">
        <v>0.5524</v>
      </c>
      <c r="C5" s="15">
        <v>137</v>
      </c>
      <c r="D5" s="14">
        <v>0.3347</v>
      </c>
      <c r="E5" s="15">
        <v>83</v>
      </c>
      <c r="F5" s="14">
        <v>8.0600000000000005E-2</v>
      </c>
      <c r="G5" s="15">
        <v>20</v>
      </c>
      <c r="H5" s="14">
        <v>3.2300000000000002E-2</v>
      </c>
      <c r="I5" s="15">
        <v>8</v>
      </c>
      <c r="J5" s="14">
        <v>0</v>
      </c>
      <c r="K5" s="15">
        <v>0</v>
      </c>
      <c r="L5" s="15">
        <v>248</v>
      </c>
      <c r="M5" s="15">
        <v>4.41</v>
      </c>
      <c r="O5" s="24"/>
    </row>
    <row r="6" spans="1:16" s="8" customFormat="1" x14ac:dyDescent="0.25">
      <c r="A6" s="13" t="s">
        <v>42</v>
      </c>
      <c r="B6" s="14">
        <v>0.52439999999999998</v>
      </c>
      <c r="C6" s="15">
        <v>129</v>
      </c>
      <c r="D6" s="14">
        <v>0.374</v>
      </c>
      <c r="E6" s="15">
        <v>92</v>
      </c>
      <c r="F6" s="14">
        <v>7.7199999999999991E-2</v>
      </c>
      <c r="G6" s="15">
        <v>19</v>
      </c>
      <c r="H6" s="14">
        <v>2.4400000000000002E-2</v>
      </c>
      <c r="I6" s="15">
        <v>6</v>
      </c>
      <c r="J6" s="14">
        <v>0</v>
      </c>
      <c r="K6" s="15">
        <v>0</v>
      </c>
      <c r="L6" s="15">
        <v>246</v>
      </c>
      <c r="M6" s="15">
        <v>4.4000000000000004</v>
      </c>
      <c r="O6" s="24"/>
    </row>
    <row r="7" spans="1:16" s="8" customFormat="1" x14ac:dyDescent="0.25">
      <c r="A7" s="13" t="s">
        <v>43</v>
      </c>
      <c r="B7" s="14">
        <v>0.5161</v>
      </c>
      <c r="C7" s="15">
        <v>128</v>
      </c>
      <c r="D7" s="14">
        <v>0.375</v>
      </c>
      <c r="E7" s="15">
        <v>93</v>
      </c>
      <c r="F7" s="14">
        <v>9.2699999999999991E-2</v>
      </c>
      <c r="G7" s="15">
        <v>23</v>
      </c>
      <c r="H7" s="14">
        <v>1.61E-2</v>
      </c>
      <c r="I7" s="15">
        <v>4</v>
      </c>
      <c r="J7" s="14">
        <v>0</v>
      </c>
      <c r="K7" s="15">
        <v>0</v>
      </c>
      <c r="L7" s="15">
        <v>248</v>
      </c>
      <c r="M7" s="15">
        <v>4.3899999999999997</v>
      </c>
      <c r="O7" s="24">
        <f>M7+M49</f>
        <v>8.5599999999999987</v>
      </c>
    </row>
    <row r="8" spans="1:16" s="8" customFormat="1" x14ac:dyDescent="0.25">
      <c r="A8" s="13" t="s">
        <v>44</v>
      </c>
      <c r="B8" s="14">
        <v>0.498</v>
      </c>
      <c r="C8" s="15">
        <v>124</v>
      </c>
      <c r="D8" s="14">
        <v>0.41370000000000001</v>
      </c>
      <c r="E8" s="15">
        <v>103</v>
      </c>
      <c r="F8" s="14">
        <v>6.0199999999999997E-2</v>
      </c>
      <c r="G8" s="15">
        <v>15</v>
      </c>
      <c r="H8" s="14">
        <v>2.41E-2</v>
      </c>
      <c r="I8" s="15">
        <v>6</v>
      </c>
      <c r="J8" s="14">
        <v>4.0000000000000001E-3</v>
      </c>
      <c r="K8" s="15">
        <v>1</v>
      </c>
      <c r="L8" s="15">
        <v>249</v>
      </c>
      <c r="M8" s="15">
        <v>4.38</v>
      </c>
      <c r="O8" s="24">
        <f>M8+M47</f>
        <v>8.64</v>
      </c>
    </row>
    <row r="9" spans="1:16" s="8" customFormat="1" x14ac:dyDescent="0.25">
      <c r="A9" s="13" t="s">
        <v>40</v>
      </c>
      <c r="B9" s="14">
        <v>0.48</v>
      </c>
      <c r="C9" s="15">
        <v>120</v>
      </c>
      <c r="D9" s="14">
        <v>0.436</v>
      </c>
      <c r="E9" s="15">
        <v>109</v>
      </c>
      <c r="F9" s="14">
        <v>7.2000000000000008E-2</v>
      </c>
      <c r="G9" s="15">
        <v>18</v>
      </c>
      <c r="H9" s="14">
        <v>8.0000000000000002E-3</v>
      </c>
      <c r="I9" s="15">
        <v>2</v>
      </c>
      <c r="J9" s="14">
        <v>4.0000000000000001E-3</v>
      </c>
      <c r="K9" s="15">
        <v>1</v>
      </c>
      <c r="L9" s="15">
        <v>250</v>
      </c>
      <c r="M9" s="15">
        <v>4.38</v>
      </c>
      <c r="O9" s="24">
        <f>M9+M43</f>
        <v>8.84</v>
      </c>
      <c r="P9" s="8">
        <f>M9+M43+M73</f>
        <v>13.33</v>
      </c>
    </row>
    <row r="10" spans="1:16" s="8" customFormat="1" x14ac:dyDescent="0.25">
      <c r="A10" s="13" t="s">
        <v>45</v>
      </c>
      <c r="B10" s="14">
        <v>0.52</v>
      </c>
      <c r="C10" s="15">
        <v>130</v>
      </c>
      <c r="D10" s="14">
        <v>0.37200000000000011</v>
      </c>
      <c r="E10" s="15">
        <v>93</v>
      </c>
      <c r="F10" s="14">
        <v>8.4000000000000005E-2</v>
      </c>
      <c r="G10" s="15">
        <v>21</v>
      </c>
      <c r="H10" s="14">
        <v>1.6E-2</v>
      </c>
      <c r="I10" s="15">
        <v>4</v>
      </c>
      <c r="J10" s="14">
        <v>8.0000000000000002E-3</v>
      </c>
      <c r="K10" s="15">
        <v>2</v>
      </c>
      <c r="L10" s="15">
        <v>250</v>
      </c>
      <c r="M10" s="15">
        <v>4.38</v>
      </c>
      <c r="O10" s="24"/>
    </row>
    <row r="11" spans="1:16" s="8" customFormat="1" x14ac:dyDescent="0.25">
      <c r="A11" s="13" t="s">
        <v>46</v>
      </c>
      <c r="B11" s="14">
        <v>0.44180000000000003</v>
      </c>
      <c r="C11" s="15">
        <v>110</v>
      </c>
      <c r="D11" s="14">
        <v>0.40960000000000002</v>
      </c>
      <c r="E11" s="15">
        <v>102</v>
      </c>
      <c r="F11" s="14">
        <v>0.1406</v>
      </c>
      <c r="G11" s="15">
        <v>35</v>
      </c>
      <c r="H11" s="14">
        <v>0</v>
      </c>
      <c r="I11" s="15">
        <v>0</v>
      </c>
      <c r="J11" s="14">
        <v>8.0000000000000002E-3</v>
      </c>
      <c r="K11" s="15">
        <v>2</v>
      </c>
      <c r="L11" s="15">
        <v>249</v>
      </c>
      <c r="M11" s="15">
        <v>4.28</v>
      </c>
      <c r="O11" s="24"/>
    </row>
    <row r="12" spans="1:16" s="8" customFormat="1" x14ac:dyDescent="0.25">
      <c r="A12" s="13" t="s">
        <v>47</v>
      </c>
      <c r="B12" s="14">
        <v>0.51200000000000001</v>
      </c>
      <c r="C12" s="15">
        <v>128</v>
      </c>
      <c r="D12" s="14">
        <v>0.29199999999999998</v>
      </c>
      <c r="E12" s="15">
        <v>73</v>
      </c>
      <c r="F12" s="14">
        <v>0.14399999999999999</v>
      </c>
      <c r="G12" s="15">
        <v>36</v>
      </c>
      <c r="H12" s="14">
        <v>3.2000000000000001E-2</v>
      </c>
      <c r="I12" s="15">
        <v>8</v>
      </c>
      <c r="J12" s="14">
        <v>0.02</v>
      </c>
      <c r="K12" s="15">
        <v>5</v>
      </c>
      <c r="L12" s="15">
        <v>250</v>
      </c>
      <c r="M12" s="15">
        <v>4.24</v>
      </c>
      <c r="O12" s="24">
        <f>M12+M45</f>
        <v>8.5500000000000007</v>
      </c>
    </row>
    <row r="13" spans="1:16" s="8" customFormat="1" x14ac:dyDescent="0.25">
      <c r="A13" s="13" t="s">
        <v>48</v>
      </c>
      <c r="B13" s="14">
        <v>0.45779999999999998</v>
      </c>
      <c r="C13" s="15">
        <v>114</v>
      </c>
      <c r="D13" s="14">
        <v>0.3735</v>
      </c>
      <c r="E13" s="15">
        <v>93</v>
      </c>
      <c r="F13" s="14">
        <v>0.1205</v>
      </c>
      <c r="G13" s="15">
        <v>30</v>
      </c>
      <c r="H13" s="14">
        <v>4.4200000000000003E-2</v>
      </c>
      <c r="I13" s="15">
        <v>11</v>
      </c>
      <c r="J13" s="14">
        <v>4.0000000000000001E-3</v>
      </c>
      <c r="K13" s="15">
        <v>1</v>
      </c>
      <c r="L13" s="15">
        <v>249</v>
      </c>
      <c r="M13" s="15">
        <v>4.24</v>
      </c>
      <c r="O13" s="24">
        <f>M13+M48</f>
        <v>8.42</v>
      </c>
    </row>
    <row r="14" spans="1:16" s="8" customFormat="1" x14ac:dyDescent="0.25">
      <c r="A14" s="13" t="s">
        <v>49</v>
      </c>
      <c r="B14" s="14">
        <v>0.4395</v>
      </c>
      <c r="C14" s="15">
        <v>109</v>
      </c>
      <c r="D14" s="14">
        <v>0.375</v>
      </c>
      <c r="E14" s="15">
        <v>93</v>
      </c>
      <c r="F14" s="14">
        <v>0.1371</v>
      </c>
      <c r="G14" s="15">
        <v>34</v>
      </c>
      <c r="H14" s="14">
        <v>4.0300000000000002E-2</v>
      </c>
      <c r="I14" s="15">
        <v>10</v>
      </c>
      <c r="J14" s="14">
        <v>8.1000000000000013E-3</v>
      </c>
      <c r="K14" s="15">
        <v>2</v>
      </c>
      <c r="L14" s="15">
        <v>248</v>
      </c>
      <c r="M14" s="15">
        <v>4.2</v>
      </c>
      <c r="O14" s="24">
        <f>M14+M58</f>
        <v>8.120000000000001</v>
      </c>
    </row>
    <row r="15" spans="1:16" s="8" customFormat="1" x14ac:dyDescent="0.25">
      <c r="A15" s="13" t="s">
        <v>50</v>
      </c>
      <c r="B15" s="14">
        <v>0.48590000000000011</v>
      </c>
      <c r="C15" s="15">
        <v>121</v>
      </c>
      <c r="D15" s="14">
        <v>0.26100000000000001</v>
      </c>
      <c r="E15" s="15">
        <v>65</v>
      </c>
      <c r="F15" s="14">
        <v>0.20480000000000001</v>
      </c>
      <c r="G15" s="15">
        <v>51</v>
      </c>
      <c r="H15" s="14">
        <v>4.4200000000000003E-2</v>
      </c>
      <c r="I15" s="15">
        <v>11</v>
      </c>
      <c r="J15" s="14">
        <v>4.0000000000000001E-3</v>
      </c>
      <c r="K15" s="15">
        <v>1</v>
      </c>
      <c r="L15" s="15">
        <v>249</v>
      </c>
      <c r="M15" s="15">
        <v>4.18</v>
      </c>
      <c r="O15" s="24">
        <f>M15+M61</f>
        <v>8.0399999999999991</v>
      </c>
    </row>
    <row r="16" spans="1:16" s="8" customFormat="1" x14ac:dyDescent="0.25">
      <c r="A16" s="13" t="s">
        <v>21</v>
      </c>
      <c r="B16" s="14">
        <v>0.376</v>
      </c>
      <c r="C16" s="15">
        <v>94</v>
      </c>
      <c r="D16" s="14">
        <v>0.43200000000000011</v>
      </c>
      <c r="E16" s="15">
        <v>108</v>
      </c>
      <c r="F16" s="14">
        <v>0.156</v>
      </c>
      <c r="G16" s="15">
        <v>39</v>
      </c>
      <c r="H16" s="14">
        <v>3.5999999999999997E-2</v>
      </c>
      <c r="I16" s="15">
        <v>9</v>
      </c>
      <c r="J16" s="14">
        <v>0</v>
      </c>
      <c r="K16" s="15">
        <v>0</v>
      </c>
      <c r="L16" s="15">
        <v>250</v>
      </c>
      <c r="M16" s="15">
        <v>4.1500000000000004</v>
      </c>
      <c r="O16" s="24">
        <f>M16+M53</f>
        <v>8.2100000000000009</v>
      </c>
      <c r="P16" s="8">
        <f>M16+M53+M79</f>
        <v>12.290000000000001</v>
      </c>
    </row>
    <row r="17" spans="1:16" s="8" customFormat="1" x14ac:dyDescent="0.25">
      <c r="A17" s="13" t="s">
        <v>34</v>
      </c>
      <c r="B17" s="14">
        <v>0.3669</v>
      </c>
      <c r="C17" s="15">
        <v>91</v>
      </c>
      <c r="D17" s="14">
        <v>0.44350000000000001</v>
      </c>
      <c r="E17" s="15">
        <v>110</v>
      </c>
      <c r="F17" s="14">
        <v>0.1573</v>
      </c>
      <c r="G17" s="15">
        <v>39</v>
      </c>
      <c r="H17" s="14">
        <v>2.4199999999999999E-2</v>
      </c>
      <c r="I17" s="15">
        <v>6</v>
      </c>
      <c r="J17" s="14">
        <v>8.1000000000000013E-3</v>
      </c>
      <c r="K17" s="15">
        <v>2</v>
      </c>
      <c r="L17" s="15">
        <v>248</v>
      </c>
      <c r="M17" s="15">
        <v>4.1399999999999997</v>
      </c>
      <c r="O17" s="24">
        <f>M17+M50</f>
        <v>8.3000000000000007</v>
      </c>
    </row>
    <row r="18" spans="1:16" s="8" customFormat="1" x14ac:dyDescent="0.25">
      <c r="A18" s="13" t="s">
        <v>51</v>
      </c>
      <c r="B18" s="14">
        <v>0.3347</v>
      </c>
      <c r="C18" s="15">
        <v>83</v>
      </c>
      <c r="D18" s="14">
        <v>0.44350000000000001</v>
      </c>
      <c r="E18" s="15">
        <v>110</v>
      </c>
      <c r="F18" s="14">
        <v>0.1976</v>
      </c>
      <c r="G18" s="15">
        <v>49</v>
      </c>
      <c r="H18" s="14">
        <v>1.61E-2</v>
      </c>
      <c r="I18" s="15">
        <v>4</v>
      </c>
      <c r="J18" s="14">
        <v>8.1000000000000013E-3</v>
      </c>
      <c r="K18" s="15">
        <v>2</v>
      </c>
      <c r="L18" s="15">
        <v>248</v>
      </c>
      <c r="M18" s="15">
        <v>4.08</v>
      </c>
      <c r="O18" s="24">
        <f>M18+M51</f>
        <v>8.1900000000000013</v>
      </c>
    </row>
    <row r="19" spans="1:16" s="8" customFormat="1" x14ac:dyDescent="0.25">
      <c r="A19" s="13" t="s">
        <v>52</v>
      </c>
      <c r="B19" s="14">
        <v>0.34</v>
      </c>
      <c r="C19" s="15">
        <v>85</v>
      </c>
      <c r="D19" s="14">
        <v>0.44800000000000001</v>
      </c>
      <c r="E19" s="15">
        <v>112</v>
      </c>
      <c r="F19" s="14">
        <v>0.18</v>
      </c>
      <c r="G19" s="15">
        <v>45</v>
      </c>
      <c r="H19" s="14">
        <v>0.02</v>
      </c>
      <c r="I19" s="15">
        <v>5</v>
      </c>
      <c r="J19" s="14">
        <v>1.2E-2</v>
      </c>
      <c r="K19" s="15">
        <v>3</v>
      </c>
      <c r="L19" s="15">
        <v>250</v>
      </c>
      <c r="M19" s="15">
        <v>4.08</v>
      </c>
      <c r="O19" s="24">
        <f>M19+M44</f>
        <v>8.41</v>
      </c>
      <c r="P19" s="8">
        <f>M19+M44+M75</f>
        <v>12.82</v>
      </c>
    </row>
    <row r="20" spans="1:16" s="8" customFormat="1" ht="15.75" thickBot="1" x14ac:dyDescent="0.3">
      <c r="A20" s="13" t="s">
        <v>53</v>
      </c>
      <c r="B20" s="14">
        <v>0.29720000000000002</v>
      </c>
      <c r="C20" s="15">
        <v>74</v>
      </c>
      <c r="D20" s="14">
        <v>0.46589999999999998</v>
      </c>
      <c r="E20" s="15">
        <v>116</v>
      </c>
      <c r="F20" s="14">
        <v>0.20080000000000001</v>
      </c>
      <c r="G20" s="15">
        <v>50</v>
      </c>
      <c r="H20" s="14">
        <v>2.41E-2</v>
      </c>
      <c r="I20" s="15">
        <v>6</v>
      </c>
      <c r="J20" s="14">
        <v>1.2E-2</v>
      </c>
      <c r="K20" s="15">
        <v>3</v>
      </c>
      <c r="L20" s="15">
        <v>249</v>
      </c>
      <c r="M20" s="15">
        <v>4.01</v>
      </c>
      <c r="O20" s="24"/>
    </row>
    <row r="21" spans="1:16" s="8" customFormat="1" ht="15.75" thickTop="1" x14ac:dyDescent="0.25">
      <c r="A21" s="19" t="s">
        <v>54</v>
      </c>
      <c r="B21" s="20">
        <v>0.25209999999999999</v>
      </c>
      <c r="C21" s="21">
        <v>61</v>
      </c>
      <c r="D21" s="20">
        <v>0.49170000000000003</v>
      </c>
      <c r="E21" s="21">
        <v>119</v>
      </c>
      <c r="F21" s="20">
        <v>0.22309999999999999</v>
      </c>
      <c r="G21" s="21">
        <v>54</v>
      </c>
      <c r="H21" s="20">
        <v>2.8899999999999999E-2</v>
      </c>
      <c r="I21" s="21">
        <v>7</v>
      </c>
      <c r="J21" s="20">
        <v>4.0999999999999986E-3</v>
      </c>
      <c r="K21" s="21">
        <v>1</v>
      </c>
      <c r="L21" s="21">
        <v>242</v>
      </c>
      <c r="M21" s="21">
        <v>3.96</v>
      </c>
      <c r="O21" s="24"/>
    </row>
    <row r="22" spans="1:16" s="8" customFormat="1" x14ac:dyDescent="0.25">
      <c r="A22" s="13" t="s">
        <v>55</v>
      </c>
      <c r="B22" s="14">
        <v>0.27200000000000002</v>
      </c>
      <c r="C22" s="15">
        <v>68</v>
      </c>
      <c r="D22" s="14">
        <v>0.45600000000000002</v>
      </c>
      <c r="E22" s="15">
        <v>114</v>
      </c>
      <c r="F22" s="14">
        <v>0.22</v>
      </c>
      <c r="G22" s="15">
        <v>55</v>
      </c>
      <c r="H22" s="14">
        <v>3.5999999999999997E-2</v>
      </c>
      <c r="I22" s="15">
        <v>9</v>
      </c>
      <c r="J22" s="14">
        <v>1.6E-2</v>
      </c>
      <c r="K22" s="15">
        <v>4</v>
      </c>
      <c r="L22" s="15">
        <v>250</v>
      </c>
      <c r="M22" s="15">
        <v>3.93</v>
      </c>
      <c r="O22" s="24"/>
    </row>
    <row r="23" spans="1:16" s="8" customFormat="1" x14ac:dyDescent="0.25">
      <c r="A23" s="13" t="s">
        <v>56</v>
      </c>
      <c r="B23" s="14">
        <v>0.2651</v>
      </c>
      <c r="C23" s="15">
        <v>66</v>
      </c>
      <c r="D23" s="14">
        <v>0.44979999999999998</v>
      </c>
      <c r="E23" s="15">
        <v>112</v>
      </c>
      <c r="F23" s="14">
        <v>0.249</v>
      </c>
      <c r="G23" s="15">
        <v>62</v>
      </c>
      <c r="H23" s="14">
        <v>2.41E-2</v>
      </c>
      <c r="I23" s="15">
        <v>6</v>
      </c>
      <c r="J23" s="14">
        <v>1.2E-2</v>
      </c>
      <c r="K23" s="15">
        <v>3</v>
      </c>
      <c r="L23" s="15">
        <v>249</v>
      </c>
      <c r="M23" s="15">
        <v>3.93</v>
      </c>
      <c r="O23" s="24"/>
    </row>
    <row r="24" spans="1:16" s="8" customFormat="1" x14ac:dyDescent="0.25">
      <c r="A24" s="13" t="s">
        <v>35</v>
      </c>
      <c r="B24" s="14">
        <v>0.253</v>
      </c>
      <c r="C24" s="15">
        <v>63</v>
      </c>
      <c r="D24" s="14">
        <v>0.47789999999999999</v>
      </c>
      <c r="E24" s="15">
        <v>119</v>
      </c>
      <c r="F24" s="14">
        <v>0.20880000000000001</v>
      </c>
      <c r="G24" s="15">
        <v>52</v>
      </c>
      <c r="H24" s="14">
        <v>4.82E-2</v>
      </c>
      <c r="I24" s="15">
        <v>12</v>
      </c>
      <c r="J24" s="14">
        <v>1.2E-2</v>
      </c>
      <c r="K24" s="15">
        <v>3</v>
      </c>
      <c r="L24" s="15">
        <v>249</v>
      </c>
      <c r="M24" s="15">
        <v>3.91</v>
      </c>
      <c r="O24" s="24">
        <f>M24+M57</f>
        <v>7.84</v>
      </c>
    </row>
    <row r="25" spans="1:16" s="8" customFormat="1" x14ac:dyDescent="0.25">
      <c r="A25" s="13" t="s">
        <v>17</v>
      </c>
      <c r="B25" s="14">
        <v>0.22450000000000001</v>
      </c>
      <c r="C25" s="15">
        <v>55</v>
      </c>
      <c r="D25" s="14">
        <v>0.48159999999999997</v>
      </c>
      <c r="E25" s="15">
        <v>118</v>
      </c>
      <c r="F25" s="14">
        <v>0.2571</v>
      </c>
      <c r="G25" s="15">
        <v>63</v>
      </c>
      <c r="H25" s="14">
        <v>2.4500000000000001E-2</v>
      </c>
      <c r="I25" s="15">
        <v>6</v>
      </c>
      <c r="J25" s="14">
        <v>1.2200000000000001E-2</v>
      </c>
      <c r="K25" s="15">
        <v>3</v>
      </c>
      <c r="L25" s="15">
        <v>245</v>
      </c>
      <c r="M25" s="15">
        <v>3.88</v>
      </c>
      <c r="O25" s="24">
        <f>M25+M59</f>
        <v>7.79</v>
      </c>
    </row>
    <row r="26" spans="1:16" s="8" customFormat="1" x14ac:dyDescent="0.25">
      <c r="A26" s="13" t="s">
        <v>31</v>
      </c>
      <c r="B26" s="14">
        <v>0.247</v>
      </c>
      <c r="C26" s="15">
        <v>61</v>
      </c>
      <c r="D26" s="14">
        <v>0.43719999999999998</v>
      </c>
      <c r="E26" s="15">
        <v>108</v>
      </c>
      <c r="F26" s="14">
        <v>0.27129999999999999</v>
      </c>
      <c r="G26" s="15">
        <v>67</v>
      </c>
      <c r="H26" s="14">
        <v>3.2400000000000012E-2</v>
      </c>
      <c r="I26" s="15">
        <v>8</v>
      </c>
      <c r="J26" s="14">
        <v>1.21E-2</v>
      </c>
      <c r="K26" s="15">
        <v>3</v>
      </c>
      <c r="L26" s="15">
        <v>247</v>
      </c>
      <c r="M26" s="15">
        <v>3.87</v>
      </c>
      <c r="O26" s="24">
        <f>M26+M52</f>
        <v>7.95</v>
      </c>
    </row>
    <row r="27" spans="1:16" s="8" customFormat="1" x14ac:dyDescent="0.25">
      <c r="A27" s="13" t="s">
        <v>57</v>
      </c>
      <c r="B27" s="14">
        <v>0.22450000000000001</v>
      </c>
      <c r="C27" s="15">
        <v>55</v>
      </c>
      <c r="D27" s="14">
        <v>0.45710000000000001</v>
      </c>
      <c r="E27" s="15">
        <v>112</v>
      </c>
      <c r="F27" s="14">
        <v>0.27760000000000001</v>
      </c>
      <c r="G27" s="15">
        <v>68</v>
      </c>
      <c r="H27" s="14">
        <v>3.6700000000000003E-2</v>
      </c>
      <c r="I27" s="15">
        <v>9</v>
      </c>
      <c r="J27" s="14">
        <v>4.0999999999999986E-3</v>
      </c>
      <c r="K27" s="15">
        <v>1</v>
      </c>
      <c r="L27" s="15">
        <v>245</v>
      </c>
      <c r="M27" s="15">
        <v>3.86</v>
      </c>
      <c r="O27" s="24"/>
    </row>
    <row r="28" spans="1:16" s="8" customFormat="1" x14ac:dyDescent="0.25">
      <c r="A28" s="13" t="s">
        <v>58</v>
      </c>
      <c r="B28" s="14">
        <v>0.246</v>
      </c>
      <c r="C28" s="15">
        <v>61</v>
      </c>
      <c r="D28" s="14">
        <v>0.4194</v>
      </c>
      <c r="E28" s="15">
        <v>104</v>
      </c>
      <c r="F28" s="14">
        <v>0.2903</v>
      </c>
      <c r="G28" s="15">
        <v>72</v>
      </c>
      <c r="H28" s="14">
        <v>3.6299999999999999E-2</v>
      </c>
      <c r="I28" s="15">
        <v>9</v>
      </c>
      <c r="J28" s="14">
        <v>8.1000000000000013E-3</v>
      </c>
      <c r="K28" s="15">
        <v>2</v>
      </c>
      <c r="L28" s="15">
        <v>248</v>
      </c>
      <c r="M28" s="15">
        <v>3.86</v>
      </c>
      <c r="O28" s="24"/>
    </row>
    <row r="29" spans="1:16" s="8" customFormat="1" x14ac:dyDescent="0.25">
      <c r="A29" s="13" t="s">
        <v>59</v>
      </c>
      <c r="B29" s="14">
        <v>0.22220000000000001</v>
      </c>
      <c r="C29" s="15">
        <v>54</v>
      </c>
      <c r="D29" s="14">
        <v>0.44440000000000002</v>
      </c>
      <c r="E29" s="15">
        <v>108</v>
      </c>
      <c r="F29" s="14">
        <v>0.29630000000000001</v>
      </c>
      <c r="G29" s="15">
        <v>72</v>
      </c>
      <c r="H29" s="14">
        <v>2.8799999999999999E-2</v>
      </c>
      <c r="I29" s="15">
        <v>7</v>
      </c>
      <c r="J29" s="14">
        <v>8.199999999999999E-3</v>
      </c>
      <c r="K29" s="15">
        <v>2</v>
      </c>
      <c r="L29" s="15">
        <v>243</v>
      </c>
      <c r="M29" s="15">
        <v>3.84</v>
      </c>
      <c r="O29" s="24">
        <f>M29+M56</f>
        <v>7.79</v>
      </c>
    </row>
    <row r="30" spans="1:16" s="8" customFormat="1" x14ac:dyDescent="0.25">
      <c r="A30" s="13" t="s">
        <v>60</v>
      </c>
      <c r="B30" s="14">
        <v>0.29549999999999998</v>
      </c>
      <c r="C30" s="15">
        <v>73</v>
      </c>
      <c r="D30" s="14">
        <v>0.35630000000000001</v>
      </c>
      <c r="E30" s="15">
        <v>88</v>
      </c>
      <c r="F30" s="14">
        <v>0.23480000000000001</v>
      </c>
      <c r="G30" s="15">
        <v>58</v>
      </c>
      <c r="H30" s="14">
        <v>8.1000000000000003E-2</v>
      </c>
      <c r="I30" s="15">
        <v>20</v>
      </c>
      <c r="J30" s="14">
        <v>3.2400000000000012E-2</v>
      </c>
      <c r="K30" s="15">
        <v>8</v>
      </c>
      <c r="L30" s="15">
        <v>247</v>
      </c>
      <c r="M30" s="15">
        <v>3.8</v>
      </c>
      <c r="O30" s="24"/>
    </row>
    <row r="31" spans="1:16" s="8" customFormat="1" x14ac:dyDescent="0.25">
      <c r="A31" s="13" t="s">
        <v>30</v>
      </c>
      <c r="B31" s="14">
        <v>0.19919999999999999</v>
      </c>
      <c r="C31" s="15">
        <v>49</v>
      </c>
      <c r="D31" s="14">
        <v>0.45119999999999999</v>
      </c>
      <c r="E31" s="15">
        <v>111</v>
      </c>
      <c r="F31" s="14">
        <v>0.29270000000000002</v>
      </c>
      <c r="G31" s="15">
        <v>72</v>
      </c>
      <c r="H31" s="14">
        <v>4.07E-2</v>
      </c>
      <c r="I31" s="15">
        <v>10</v>
      </c>
      <c r="J31" s="14">
        <v>1.6299999999999999E-2</v>
      </c>
      <c r="K31" s="15">
        <v>4</v>
      </c>
      <c r="L31" s="15">
        <v>246</v>
      </c>
      <c r="M31" s="15">
        <v>3.78</v>
      </c>
      <c r="O31" s="24">
        <f>M31+M62</f>
        <v>7.64</v>
      </c>
    </row>
    <row r="32" spans="1:16" s="8" customFormat="1" x14ac:dyDescent="0.25">
      <c r="A32" s="13" t="s">
        <v>61</v>
      </c>
      <c r="B32" s="14">
        <v>0.1734</v>
      </c>
      <c r="C32" s="15">
        <v>43</v>
      </c>
      <c r="D32" s="14">
        <v>0.3589</v>
      </c>
      <c r="E32" s="15">
        <v>89</v>
      </c>
      <c r="F32" s="14">
        <v>0.4032</v>
      </c>
      <c r="G32" s="15">
        <v>100</v>
      </c>
      <c r="H32" s="14">
        <v>4.0300000000000002E-2</v>
      </c>
      <c r="I32" s="15">
        <v>10</v>
      </c>
      <c r="J32" s="14">
        <v>2.4199999999999999E-2</v>
      </c>
      <c r="K32" s="15">
        <v>6</v>
      </c>
      <c r="L32" s="15">
        <v>248</v>
      </c>
      <c r="M32" s="15">
        <v>3.62</v>
      </c>
      <c r="O32" s="24"/>
    </row>
    <row r="33" spans="1:16" s="8" customFormat="1" x14ac:dyDescent="0.25">
      <c r="A33" s="13" t="s">
        <v>22</v>
      </c>
      <c r="B33" s="14">
        <v>0.1545</v>
      </c>
      <c r="C33" s="15">
        <v>38</v>
      </c>
      <c r="D33" s="14">
        <v>0.43090000000000012</v>
      </c>
      <c r="E33" s="15">
        <v>106</v>
      </c>
      <c r="F33" s="14">
        <v>0.313</v>
      </c>
      <c r="G33" s="15">
        <v>77</v>
      </c>
      <c r="H33" s="14">
        <v>7.3200000000000001E-2</v>
      </c>
      <c r="I33" s="15">
        <v>18</v>
      </c>
      <c r="J33" s="14">
        <v>2.8500000000000001E-2</v>
      </c>
      <c r="K33" s="15">
        <v>7</v>
      </c>
      <c r="L33" s="15">
        <v>246</v>
      </c>
      <c r="M33" s="15">
        <v>3.61</v>
      </c>
      <c r="O33" s="24">
        <f>M33+M63</f>
        <v>7.3699999999999992</v>
      </c>
      <c r="P33" s="8">
        <f>M33+M63+M83</f>
        <v>11.09</v>
      </c>
    </row>
    <row r="34" spans="1:16" s="8" customFormat="1" x14ac:dyDescent="0.25">
      <c r="A34" s="13" t="s">
        <v>62</v>
      </c>
      <c r="B34" s="14">
        <v>0.1573</v>
      </c>
      <c r="C34" s="15">
        <v>39</v>
      </c>
      <c r="D34" s="14">
        <v>0.379</v>
      </c>
      <c r="E34" s="15">
        <v>94</v>
      </c>
      <c r="F34" s="14">
        <v>0.3629</v>
      </c>
      <c r="G34" s="15">
        <v>90</v>
      </c>
      <c r="H34" s="14">
        <v>7.2599999999999998E-2</v>
      </c>
      <c r="I34" s="15">
        <v>18</v>
      </c>
      <c r="J34" s="14">
        <v>2.8199999999999999E-2</v>
      </c>
      <c r="K34" s="15">
        <v>7</v>
      </c>
      <c r="L34" s="15">
        <v>248</v>
      </c>
      <c r="M34" s="15">
        <v>3.56</v>
      </c>
      <c r="O34" s="24"/>
    </row>
    <row r="35" spans="1:16" s="8" customFormat="1" x14ac:dyDescent="0.25">
      <c r="A35" s="16"/>
      <c r="B35" s="16"/>
      <c r="C35" s="16"/>
      <c r="D35" s="16"/>
      <c r="E35" s="16"/>
      <c r="F35" s="16"/>
      <c r="G35" s="16"/>
      <c r="H35" s="16"/>
      <c r="I35" s="16"/>
      <c r="J35" s="16"/>
      <c r="K35" s="16"/>
      <c r="L35" s="16" t="s">
        <v>1</v>
      </c>
      <c r="M35" s="16">
        <v>252</v>
      </c>
      <c r="O35" s="24"/>
    </row>
    <row r="36" spans="1:16" s="8" customFormat="1" x14ac:dyDescent="0.25">
      <c r="A36" s="16"/>
      <c r="B36" s="16"/>
      <c r="C36" s="16"/>
      <c r="D36" s="16"/>
      <c r="E36" s="16"/>
      <c r="F36" s="16"/>
      <c r="G36" s="16"/>
      <c r="H36" s="16"/>
      <c r="I36" s="16"/>
      <c r="J36" s="16"/>
      <c r="K36" s="16"/>
      <c r="L36" s="16" t="s">
        <v>2</v>
      </c>
      <c r="M36" s="16">
        <v>0</v>
      </c>
      <c r="O36" s="24"/>
    </row>
    <row r="37" spans="1:16" s="8" customFormat="1" x14ac:dyDescent="0.25">
      <c r="O37" s="24"/>
    </row>
    <row r="38" spans="1:16" s="8" customFormat="1" x14ac:dyDescent="0.25">
      <c r="O38" s="24"/>
    </row>
    <row r="39" spans="1:16" s="8" customFormat="1" ht="18" x14ac:dyDescent="0.25">
      <c r="A39" s="1" t="s">
        <v>25</v>
      </c>
      <c r="O39" s="24"/>
    </row>
    <row r="40" spans="1:16" s="8" customFormat="1" ht="15.75" x14ac:dyDescent="0.25">
      <c r="A40" s="2" t="s">
        <v>3</v>
      </c>
      <c r="O40" s="24"/>
    </row>
    <row r="41" spans="1:16" s="8" customFormat="1" x14ac:dyDescent="0.25">
      <c r="A41" s="7"/>
      <c r="B41" s="29" t="s">
        <v>4</v>
      </c>
      <c r="C41" s="28"/>
      <c r="D41" s="29" t="s">
        <v>5</v>
      </c>
      <c r="E41" s="28"/>
      <c r="F41" s="29" t="s">
        <v>6</v>
      </c>
      <c r="G41" s="28"/>
      <c r="H41" s="29" t="s">
        <v>7</v>
      </c>
      <c r="I41" s="28"/>
      <c r="J41" s="29" t="s">
        <v>8</v>
      </c>
      <c r="K41" s="28"/>
      <c r="L41" s="7" t="s">
        <v>9</v>
      </c>
      <c r="M41" s="7" t="s">
        <v>10</v>
      </c>
      <c r="O41" s="24"/>
    </row>
    <row r="42" spans="1:16" s="8" customFormat="1" x14ac:dyDescent="0.25">
      <c r="A42" s="13" t="s">
        <v>20</v>
      </c>
      <c r="B42" s="10">
        <v>0.66979999999999995</v>
      </c>
      <c r="C42" s="8">
        <v>142</v>
      </c>
      <c r="D42" s="10">
        <v>0.28770000000000001</v>
      </c>
      <c r="E42" s="8">
        <v>61</v>
      </c>
      <c r="F42" s="10">
        <v>3.7699999999999997E-2</v>
      </c>
      <c r="G42" s="8">
        <v>8</v>
      </c>
      <c r="H42" s="10">
        <v>4.7000000000000002E-3</v>
      </c>
      <c r="I42" s="8">
        <v>1</v>
      </c>
      <c r="J42" s="10">
        <v>0</v>
      </c>
      <c r="K42" s="8">
        <v>0</v>
      </c>
      <c r="L42" s="8">
        <f t="shared" ref="L42:L65" si="0">C42+E42+G42+I42+K42</f>
        <v>212</v>
      </c>
      <c r="M42" s="8">
        <v>4.62</v>
      </c>
      <c r="O42" s="24"/>
    </row>
    <row r="43" spans="1:16" s="8" customFormat="1" x14ac:dyDescent="0.25">
      <c r="A43" s="13" t="s">
        <v>40</v>
      </c>
      <c r="B43" s="10">
        <v>0.57210000000000005</v>
      </c>
      <c r="C43" s="8">
        <v>123</v>
      </c>
      <c r="D43" s="10">
        <v>0.33019999999999999</v>
      </c>
      <c r="E43" s="8">
        <v>71</v>
      </c>
      <c r="F43" s="10">
        <v>8.3699999999999997E-2</v>
      </c>
      <c r="G43" s="8">
        <v>18</v>
      </c>
      <c r="H43" s="10">
        <v>1.4E-2</v>
      </c>
      <c r="I43" s="8">
        <v>3</v>
      </c>
      <c r="J43" s="10">
        <v>0</v>
      </c>
      <c r="K43" s="8">
        <v>0</v>
      </c>
      <c r="L43" s="8">
        <f t="shared" si="0"/>
        <v>215</v>
      </c>
      <c r="M43" s="8">
        <v>4.46</v>
      </c>
      <c r="O43" s="24"/>
    </row>
    <row r="44" spans="1:16" s="8" customFormat="1" x14ac:dyDescent="0.25">
      <c r="A44" s="13" t="s">
        <v>15</v>
      </c>
      <c r="B44" s="10">
        <v>0.52090000000000003</v>
      </c>
      <c r="C44" s="8">
        <v>112</v>
      </c>
      <c r="D44" s="10">
        <v>0.33950000000000002</v>
      </c>
      <c r="E44" s="8">
        <v>73</v>
      </c>
      <c r="F44" s="10">
        <v>0.1023</v>
      </c>
      <c r="G44" s="8">
        <v>22</v>
      </c>
      <c r="H44" s="10">
        <v>2.7900000000000001E-2</v>
      </c>
      <c r="I44" s="8">
        <v>6</v>
      </c>
      <c r="J44" s="10">
        <v>9.2999999999999992E-3</v>
      </c>
      <c r="K44" s="8">
        <v>2</v>
      </c>
      <c r="L44" s="8">
        <f t="shared" si="0"/>
        <v>215</v>
      </c>
      <c r="M44" s="8">
        <v>4.33</v>
      </c>
      <c r="O44" s="24"/>
    </row>
    <row r="45" spans="1:16" s="8" customFormat="1" x14ac:dyDescent="0.25">
      <c r="A45" s="13" t="s">
        <v>32</v>
      </c>
      <c r="B45" s="10">
        <v>0.46260000000000001</v>
      </c>
      <c r="C45" s="8">
        <v>99</v>
      </c>
      <c r="D45" s="10">
        <v>0.39250000000000002</v>
      </c>
      <c r="E45" s="8">
        <v>84</v>
      </c>
      <c r="F45" s="10">
        <v>0.13550000000000001</v>
      </c>
      <c r="G45" s="8">
        <v>29</v>
      </c>
      <c r="H45" s="10">
        <v>9.2999999999999992E-3</v>
      </c>
      <c r="I45" s="8">
        <v>2</v>
      </c>
      <c r="J45" s="10">
        <v>0</v>
      </c>
      <c r="K45" s="8">
        <v>0</v>
      </c>
      <c r="L45" s="8">
        <f t="shared" si="0"/>
        <v>214</v>
      </c>
      <c r="M45" s="8">
        <v>4.3099999999999996</v>
      </c>
      <c r="O45" s="24"/>
    </row>
    <row r="46" spans="1:16" s="8" customFormat="1" x14ac:dyDescent="0.25">
      <c r="A46" s="13" t="s">
        <v>33</v>
      </c>
      <c r="B46" s="10">
        <v>0.45119999999999999</v>
      </c>
      <c r="C46" s="8">
        <v>97</v>
      </c>
      <c r="D46" s="10">
        <v>0.41860000000000003</v>
      </c>
      <c r="E46" s="8">
        <v>90</v>
      </c>
      <c r="F46" s="10">
        <v>0.107</v>
      </c>
      <c r="G46" s="8">
        <v>23</v>
      </c>
      <c r="H46" s="10">
        <v>2.3300000000000001E-2</v>
      </c>
      <c r="I46" s="8">
        <v>5</v>
      </c>
      <c r="J46" s="10">
        <v>0</v>
      </c>
      <c r="K46" s="8">
        <v>0</v>
      </c>
      <c r="L46" s="8">
        <f t="shared" si="0"/>
        <v>215</v>
      </c>
      <c r="M46" s="8">
        <v>4.3</v>
      </c>
      <c r="O46" s="24"/>
    </row>
    <row r="47" spans="1:16" s="8" customFormat="1" x14ac:dyDescent="0.25">
      <c r="A47" s="13" t="s">
        <v>19</v>
      </c>
      <c r="B47" s="10">
        <v>0.41039999999999999</v>
      </c>
      <c r="C47" s="8">
        <v>87</v>
      </c>
      <c r="D47" s="10">
        <v>0.45279999999999998</v>
      </c>
      <c r="E47" s="8">
        <v>96</v>
      </c>
      <c r="F47" s="10">
        <v>0.1226</v>
      </c>
      <c r="G47" s="8">
        <v>26</v>
      </c>
      <c r="H47" s="10">
        <v>1.4200000000000001E-2</v>
      </c>
      <c r="I47" s="8">
        <v>3</v>
      </c>
      <c r="J47" s="10">
        <v>0</v>
      </c>
      <c r="K47" s="8">
        <v>0</v>
      </c>
      <c r="L47" s="8">
        <f t="shared" si="0"/>
        <v>212</v>
      </c>
      <c r="M47" s="8">
        <v>4.26</v>
      </c>
      <c r="O47" s="24"/>
    </row>
    <row r="48" spans="1:16" s="8" customFormat="1" x14ac:dyDescent="0.25">
      <c r="A48" s="13" t="s">
        <v>18</v>
      </c>
      <c r="B48" s="10">
        <v>0.35549999999999998</v>
      </c>
      <c r="C48" s="8">
        <v>75</v>
      </c>
      <c r="D48" s="10">
        <v>0.49759999999999999</v>
      </c>
      <c r="E48" s="8">
        <v>105</v>
      </c>
      <c r="F48" s="10">
        <v>0.128</v>
      </c>
      <c r="G48" s="8">
        <v>27</v>
      </c>
      <c r="H48" s="10">
        <v>1.4200000000000001E-2</v>
      </c>
      <c r="I48" s="8">
        <v>3</v>
      </c>
      <c r="J48" s="10">
        <v>4.7000000000000002E-3</v>
      </c>
      <c r="K48" s="8">
        <v>1</v>
      </c>
      <c r="L48" s="8">
        <f t="shared" si="0"/>
        <v>211</v>
      </c>
      <c r="M48" s="8">
        <v>4.18</v>
      </c>
      <c r="O48" s="24"/>
    </row>
    <row r="49" spans="1:15" s="8" customFormat="1" x14ac:dyDescent="0.25">
      <c r="A49" s="13" t="s">
        <v>28</v>
      </c>
      <c r="B49" s="10">
        <v>0.40849999999999997</v>
      </c>
      <c r="C49" s="8">
        <v>87</v>
      </c>
      <c r="D49" s="10">
        <v>0.39910000000000001</v>
      </c>
      <c r="E49" s="8">
        <v>85</v>
      </c>
      <c r="F49" s="10">
        <v>0.15490000000000001</v>
      </c>
      <c r="G49" s="8">
        <v>33</v>
      </c>
      <c r="H49" s="10">
        <v>3.2899999999999999E-2</v>
      </c>
      <c r="I49" s="8">
        <v>7</v>
      </c>
      <c r="J49" s="10">
        <v>4.7000000000000002E-3</v>
      </c>
      <c r="K49" s="8">
        <v>1</v>
      </c>
      <c r="L49" s="8">
        <f t="shared" si="0"/>
        <v>213</v>
      </c>
      <c r="M49" s="8">
        <v>4.17</v>
      </c>
      <c r="O49" s="24"/>
    </row>
    <row r="50" spans="1:15" s="8" customFormat="1" x14ac:dyDescent="0.25">
      <c r="A50" s="13" t="s">
        <v>34</v>
      </c>
      <c r="B50" s="10">
        <v>0.38969999999999999</v>
      </c>
      <c r="C50" s="8">
        <v>83</v>
      </c>
      <c r="D50" s="10">
        <v>0.39910000000000001</v>
      </c>
      <c r="E50" s="8">
        <v>85</v>
      </c>
      <c r="F50" s="10">
        <v>0.1925</v>
      </c>
      <c r="G50" s="8">
        <v>41</v>
      </c>
      <c r="H50" s="10">
        <v>1.8800000000000001E-2</v>
      </c>
      <c r="I50" s="8">
        <v>4</v>
      </c>
      <c r="J50" s="10">
        <v>0</v>
      </c>
      <c r="K50" s="8">
        <v>0</v>
      </c>
      <c r="L50" s="8">
        <f t="shared" si="0"/>
        <v>213</v>
      </c>
      <c r="M50" s="8">
        <v>4.16</v>
      </c>
      <c r="O50" s="24"/>
    </row>
    <row r="51" spans="1:15" s="8" customFormat="1" x14ac:dyDescent="0.25">
      <c r="A51" s="13" t="s">
        <v>39</v>
      </c>
      <c r="B51" s="10">
        <v>0.33179999999999998</v>
      </c>
      <c r="C51" s="8">
        <v>71</v>
      </c>
      <c r="D51" s="10">
        <v>0.47660000000000002</v>
      </c>
      <c r="E51" s="8">
        <v>102</v>
      </c>
      <c r="F51" s="10">
        <v>0.15890000000000001</v>
      </c>
      <c r="G51" s="8">
        <v>34</v>
      </c>
      <c r="H51" s="10">
        <v>3.27E-2</v>
      </c>
      <c r="I51" s="8">
        <v>7</v>
      </c>
      <c r="J51" s="10">
        <v>0</v>
      </c>
      <c r="K51" s="8">
        <v>0</v>
      </c>
      <c r="L51" s="8">
        <f t="shared" si="0"/>
        <v>214</v>
      </c>
      <c r="M51" s="8">
        <v>4.1100000000000003</v>
      </c>
      <c r="O51" s="24"/>
    </row>
    <row r="52" spans="1:15" s="8" customFormat="1" x14ac:dyDescent="0.25">
      <c r="A52" s="13" t="s">
        <v>31</v>
      </c>
      <c r="B52" s="10">
        <v>0.32390000000000002</v>
      </c>
      <c r="C52" s="8">
        <v>69</v>
      </c>
      <c r="D52" s="10">
        <v>0.44600000000000001</v>
      </c>
      <c r="E52" s="8">
        <v>95</v>
      </c>
      <c r="F52" s="10">
        <v>0.21129999999999999</v>
      </c>
      <c r="G52" s="8">
        <v>45</v>
      </c>
      <c r="H52" s="10">
        <v>1.8800000000000001E-2</v>
      </c>
      <c r="I52" s="8">
        <v>4</v>
      </c>
      <c r="J52" s="10">
        <v>0</v>
      </c>
      <c r="K52" s="8">
        <v>0</v>
      </c>
      <c r="L52" s="8">
        <f t="shared" si="0"/>
        <v>213</v>
      </c>
      <c r="M52" s="8">
        <v>4.08</v>
      </c>
      <c r="O52" s="24"/>
    </row>
    <row r="53" spans="1:15" s="8" customFormat="1" x14ac:dyDescent="0.25">
      <c r="A53" s="13" t="s">
        <v>21</v>
      </c>
      <c r="B53" s="10">
        <v>0.31159999999999999</v>
      </c>
      <c r="C53" s="8">
        <v>67</v>
      </c>
      <c r="D53" s="10">
        <v>0.46510000000000001</v>
      </c>
      <c r="E53" s="8">
        <v>100</v>
      </c>
      <c r="F53" s="10">
        <v>0.2</v>
      </c>
      <c r="G53" s="8">
        <v>43</v>
      </c>
      <c r="H53" s="10">
        <v>1.4E-2</v>
      </c>
      <c r="I53" s="8">
        <v>3</v>
      </c>
      <c r="J53" s="10">
        <v>9.2999999999999992E-3</v>
      </c>
      <c r="K53" s="8">
        <v>2</v>
      </c>
      <c r="L53" s="8">
        <f t="shared" si="0"/>
        <v>215</v>
      </c>
      <c r="M53" s="8">
        <v>4.0599999999999996</v>
      </c>
      <c r="O53" s="24"/>
    </row>
    <row r="54" spans="1:15" s="8" customFormat="1" ht="15.75" thickBot="1" x14ac:dyDescent="0.3">
      <c r="A54" s="13" t="s">
        <v>36</v>
      </c>
      <c r="B54" s="10">
        <v>0.31780000000000003</v>
      </c>
      <c r="C54" s="8">
        <v>68</v>
      </c>
      <c r="D54" s="10">
        <v>0.42520000000000002</v>
      </c>
      <c r="E54" s="8">
        <v>91</v>
      </c>
      <c r="F54" s="10">
        <v>0.21959999999999999</v>
      </c>
      <c r="G54" s="8">
        <v>47</v>
      </c>
      <c r="H54" s="10">
        <v>3.27E-2</v>
      </c>
      <c r="I54" s="8">
        <v>7</v>
      </c>
      <c r="J54" s="10">
        <v>4.7000000000000002E-3</v>
      </c>
      <c r="K54" s="8">
        <v>1</v>
      </c>
      <c r="L54" s="8">
        <f t="shared" si="0"/>
        <v>214</v>
      </c>
      <c r="M54" s="8">
        <v>4.0199999999999996</v>
      </c>
      <c r="O54" s="24"/>
    </row>
    <row r="55" spans="1:15" s="8" customFormat="1" ht="15.75" thickTop="1" x14ac:dyDescent="0.25">
      <c r="A55" s="13" t="s">
        <v>14</v>
      </c>
      <c r="B55" s="18">
        <v>0.27700000000000002</v>
      </c>
      <c r="C55" s="17">
        <v>59</v>
      </c>
      <c r="D55" s="18">
        <v>0.44600000000000001</v>
      </c>
      <c r="E55" s="17">
        <v>95</v>
      </c>
      <c r="F55" s="18">
        <v>0.24410000000000001</v>
      </c>
      <c r="G55" s="17">
        <v>52</v>
      </c>
      <c r="H55" s="18">
        <v>2.8199999999999999E-2</v>
      </c>
      <c r="I55" s="17">
        <v>6</v>
      </c>
      <c r="J55" s="18">
        <v>4.7000000000000002E-3</v>
      </c>
      <c r="K55" s="17">
        <v>1</v>
      </c>
      <c r="L55" s="17">
        <f t="shared" si="0"/>
        <v>213</v>
      </c>
      <c r="M55" s="17">
        <v>3.96</v>
      </c>
      <c r="O55" s="24"/>
    </row>
    <row r="56" spans="1:15" s="8" customFormat="1" x14ac:dyDescent="0.25">
      <c r="A56" s="13" t="s">
        <v>38</v>
      </c>
      <c r="B56" s="10">
        <v>0.29049999999999998</v>
      </c>
      <c r="C56" s="8">
        <v>61</v>
      </c>
      <c r="D56" s="10">
        <v>0.38569999999999999</v>
      </c>
      <c r="E56" s="8">
        <v>81</v>
      </c>
      <c r="F56" s="10">
        <v>0.3095</v>
      </c>
      <c r="G56" s="8">
        <v>65</v>
      </c>
      <c r="H56" s="10">
        <v>9.4999999999999998E-3</v>
      </c>
      <c r="I56" s="8">
        <v>2</v>
      </c>
      <c r="J56" s="10">
        <v>4.7999999999999996E-3</v>
      </c>
      <c r="K56" s="8">
        <v>1</v>
      </c>
      <c r="L56" s="8">
        <f t="shared" si="0"/>
        <v>210</v>
      </c>
      <c r="M56" s="8">
        <v>3.95</v>
      </c>
      <c r="O56" s="24"/>
    </row>
    <row r="57" spans="1:15" s="8" customFormat="1" x14ac:dyDescent="0.25">
      <c r="A57" s="13" t="s">
        <v>35</v>
      </c>
      <c r="B57" s="10">
        <v>0.27010000000000001</v>
      </c>
      <c r="C57" s="8">
        <v>57</v>
      </c>
      <c r="D57" s="10">
        <v>0.43130000000000002</v>
      </c>
      <c r="E57" s="8">
        <v>91</v>
      </c>
      <c r="F57" s="10">
        <v>0.26540000000000002</v>
      </c>
      <c r="G57" s="8">
        <v>56</v>
      </c>
      <c r="H57" s="10">
        <v>2.8400000000000002E-2</v>
      </c>
      <c r="I57" s="8">
        <v>6</v>
      </c>
      <c r="J57" s="10">
        <v>4.7000000000000002E-3</v>
      </c>
      <c r="K57" s="8">
        <v>1</v>
      </c>
      <c r="L57" s="8">
        <f t="shared" si="0"/>
        <v>211</v>
      </c>
      <c r="M57" s="8">
        <v>3.93</v>
      </c>
      <c r="O57" s="24"/>
    </row>
    <row r="58" spans="1:15" s="8" customFormat="1" x14ac:dyDescent="0.25">
      <c r="A58" s="13" t="s">
        <v>29</v>
      </c>
      <c r="B58" s="10">
        <v>0.3</v>
      </c>
      <c r="C58" s="8">
        <v>63</v>
      </c>
      <c r="D58" s="10">
        <v>0.37619999999999998</v>
      </c>
      <c r="E58" s="8">
        <v>79</v>
      </c>
      <c r="F58" s="10">
        <v>0.2762</v>
      </c>
      <c r="G58" s="8">
        <v>58</v>
      </c>
      <c r="H58" s="10">
        <v>4.2900000000000001E-2</v>
      </c>
      <c r="I58" s="8">
        <v>9</v>
      </c>
      <c r="J58" s="10">
        <v>4.7999999999999996E-3</v>
      </c>
      <c r="K58" s="8">
        <v>1</v>
      </c>
      <c r="L58" s="8">
        <f t="shared" si="0"/>
        <v>210</v>
      </c>
      <c r="M58" s="8">
        <v>3.92</v>
      </c>
      <c r="O58" s="24"/>
    </row>
    <row r="59" spans="1:15" s="8" customFormat="1" x14ac:dyDescent="0.25">
      <c r="A59" s="13" t="s">
        <v>16</v>
      </c>
      <c r="B59" s="10">
        <v>0.23330000000000001</v>
      </c>
      <c r="C59" s="8">
        <v>49</v>
      </c>
      <c r="D59" s="10">
        <v>0.48570000000000002</v>
      </c>
      <c r="E59" s="8">
        <v>102</v>
      </c>
      <c r="F59" s="10">
        <v>0.2429</v>
      </c>
      <c r="G59" s="8">
        <v>51</v>
      </c>
      <c r="H59" s="10">
        <v>3.8100000000000002E-2</v>
      </c>
      <c r="I59" s="8">
        <v>8</v>
      </c>
      <c r="J59" s="10">
        <v>0</v>
      </c>
      <c r="K59" s="8">
        <v>0</v>
      </c>
      <c r="L59" s="8">
        <f t="shared" si="0"/>
        <v>210</v>
      </c>
      <c r="M59" s="8">
        <v>3.91</v>
      </c>
      <c r="O59" s="24"/>
    </row>
    <row r="60" spans="1:15" s="8" customFormat="1" x14ac:dyDescent="0.25">
      <c r="A60" s="13" t="s">
        <v>17</v>
      </c>
      <c r="B60" s="10">
        <v>0.2019</v>
      </c>
      <c r="C60" s="8">
        <v>43</v>
      </c>
      <c r="D60" s="10">
        <v>0.51170000000000004</v>
      </c>
      <c r="E60" s="8">
        <v>109</v>
      </c>
      <c r="F60" s="10">
        <v>0.24410000000000001</v>
      </c>
      <c r="G60" s="8">
        <v>52</v>
      </c>
      <c r="H60" s="10">
        <v>4.2299999999999997E-2</v>
      </c>
      <c r="I60" s="8">
        <v>9</v>
      </c>
      <c r="J60" s="10">
        <v>0</v>
      </c>
      <c r="K60" s="8">
        <v>0</v>
      </c>
      <c r="L60" s="8">
        <f t="shared" si="0"/>
        <v>213</v>
      </c>
      <c r="M60" s="8">
        <v>3.87</v>
      </c>
      <c r="O60" s="24"/>
    </row>
    <row r="61" spans="1:15" s="8" customFormat="1" x14ac:dyDescent="0.25">
      <c r="A61" s="13" t="s">
        <v>26</v>
      </c>
      <c r="B61" s="10">
        <v>0.25119999999999998</v>
      </c>
      <c r="C61" s="8">
        <v>53</v>
      </c>
      <c r="D61" s="10">
        <v>0.44550000000000001</v>
      </c>
      <c r="E61" s="8">
        <v>94</v>
      </c>
      <c r="F61" s="10">
        <v>0.22750000000000001</v>
      </c>
      <c r="G61" s="8">
        <v>48</v>
      </c>
      <c r="H61" s="10">
        <v>6.1600000000000002E-2</v>
      </c>
      <c r="I61" s="8">
        <v>13</v>
      </c>
      <c r="J61" s="10">
        <v>1.4200000000000001E-2</v>
      </c>
      <c r="K61" s="8">
        <v>3</v>
      </c>
      <c r="L61" s="8">
        <f t="shared" si="0"/>
        <v>211</v>
      </c>
      <c r="M61" s="8">
        <v>3.86</v>
      </c>
      <c r="O61" s="24"/>
    </row>
    <row r="62" spans="1:15" s="8" customFormat="1" x14ac:dyDescent="0.25">
      <c r="A62" s="13" t="s">
        <v>30</v>
      </c>
      <c r="B62" s="10">
        <v>0.23469999999999999</v>
      </c>
      <c r="C62" s="8">
        <v>50</v>
      </c>
      <c r="D62" s="10">
        <v>0.43190000000000001</v>
      </c>
      <c r="E62" s="8">
        <v>92</v>
      </c>
      <c r="F62" s="10">
        <v>0.29110000000000003</v>
      </c>
      <c r="G62" s="8">
        <v>62</v>
      </c>
      <c r="H62" s="10">
        <v>4.2299999999999997E-2</v>
      </c>
      <c r="I62" s="8">
        <v>9</v>
      </c>
      <c r="J62" s="10">
        <v>0</v>
      </c>
      <c r="K62" s="8">
        <v>0</v>
      </c>
      <c r="L62" s="8">
        <f t="shared" si="0"/>
        <v>213</v>
      </c>
      <c r="M62" s="8">
        <v>3.86</v>
      </c>
      <c r="O62" s="24"/>
    </row>
    <row r="63" spans="1:15" s="8" customFormat="1" x14ac:dyDescent="0.25">
      <c r="A63" s="13" t="s">
        <v>22</v>
      </c>
      <c r="B63" s="10">
        <v>0.22270000000000001</v>
      </c>
      <c r="C63" s="8">
        <v>47</v>
      </c>
      <c r="D63" s="10">
        <v>0.39810000000000001</v>
      </c>
      <c r="E63" s="8">
        <v>84</v>
      </c>
      <c r="F63" s="10">
        <v>0.30330000000000001</v>
      </c>
      <c r="G63" s="8">
        <v>64</v>
      </c>
      <c r="H63" s="10">
        <v>6.6400000000000001E-2</v>
      </c>
      <c r="I63" s="8">
        <v>14</v>
      </c>
      <c r="J63" s="10">
        <v>9.4999999999999998E-3</v>
      </c>
      <c r="K63" s="8">
        <v>2</v>
      </c>
      <c r="L63" s="8">
        <f t="shared" si="0"/>
        <v>211</v>
      </c>
      <c r="M63" s="8">
        <v>3.76</v>
      </c>
      <c r="O63" s="24"/>
    </row>
    <row r="64" spans="1:15" s="8" customFormat="1" x14ac:dyDescent="0.25">
      <c r="A64" s="13" t="s">
        <v>27</v>
      </c>
      <c r="B64" s="10">
        <v>0.2571</v>
      </c>
      <c r="C64" s="8">
        <v>54</v>
      </c>
      <c r="D64" s="10">
        <v>0.35709999999999997</v>
      </c>
      <c r="E64" s="8">
        <v>75</v>
      </c>
      <c r="F64" s="10">
        <v>0.29049999999999998</v>
      </c>
      <c r="G64" s="8">
        <v>61</v>
      </c>
      <c r="H64" s="10">
        <v>7.1400000000000005E-2</v>
      </c>
      <c r="I64" s="8">
        <v>15</v>
      </c>
      <c r="J64" s="10">
        <v>2.3800000000000002E-2</v>
      </c>
      <c r="K64" s="8">
        <v>5</v>
      </c>
      <c r="L64" s="8">
        <f t="shared" si="0"/>
        <v>210</v>
      </c>
      <c r="M64" s="8">
        <v>3.75</v>
      </c>
      <c r="O64" s="24"/>
    </row>
    <row r="65" spans="1:15" s="8" customFormat="1" x14ac:dyDescent="0.25">
      <c r="A65" s="13" t="s">
        <v>37</v>
      </c>
      <c r="B65" s="10">
        <v>0.2056</v>
      </c>
      <c r="C65" s="8">
        <v>44</v>
      </c>
      <c r="D65" s="10">
        <v>0.31780000000000003</v>
      </c>
      <c r="E65" s="8">
        <v>68</v>
      </c>
      <c r="F65" s="10">
        <v>0.33639999999999998</v>
      </c>
      <c r="G65" s="8">
        <v>72</v>
      </c>
      <c r="H65" s="10">
        <v>0.1308</v>
      </c>
      <c r="I65" s="8">
        <v>28</v>
      </c>
      <c r="J65" s="10">
        <v>9.2999999999999992E-3</v>
      </c>
      <c r="K65" s="8">
        <v>2</v>
      </c>
      <c r="L65" s="8">
        <f t="shared" si="0"/>
        <v>214</v>
      </c>
      <c r="M65" s="8">
        <v>3.58</v>
      </c>
      <c r="O65" s="24"/>
    </row>
    <row r="66" spans="1:15" s="8" customFormat="1" x14ac:dyDescent="0.25">
      <c r="L66" s="6" t="s">
        <v>1</v>
      </c>
      <c r="M66" s="11">
        <v>215</v>
      </c>
      <c r="O66" s="24"/>
    </row>
    <row r="67" spans="1:15" s="8" customFormat="1" x14ac:dyDescent="0.25">
      <c r="L67" s="6" t="s">
        <v>2</v>
      </c>
      <c r="M67" s="11">
        <v>0</v>
      </c>
      <c r="O67" s="24"/>
    </row>
    <row r="68" spans="1:15" s="8" customFormat="1" x14ac:dyDescent="0.25">
      <c r="N68"/>
      <c r="O68" s="24"/>
    </row>
    <row r="69" spans="1:15" ht="18" x14ac:dyDescent="0.25">
      <c r="A69" s="1" t="s">
        <v>0</v>
      </c>
    </row>
    <row r="70" spans="1:15" ht="15.75" x14ac:dyDescent="0.25">
      <c r="A70" s="2" t="s">
        <v>3</v>
      </c>
    </row>
    <row r="71" spans="1:15" x14ac:dyDescent="0.25">
      <c r="A71" s="3"/>
      <c r="B71" s="29" t="s">
        <v>4</v>
      </c>
      <c r="C71" s="28"/>
      <c r="D71" s="29" t="s">
        <v>5</v>
      </c>
      <c r="E71" s="28"/>
      <c r="F71" s="29" t="s">
        <v>6</v>
      </c>
      <c r="G71" s="28"/>
      <c r="H71" s="29" t="s">
        <v>7</v>
      </c>
      <c r="I71" s="28"/>
      <c r="J71" s="29" t="s">
        <v>8</v>
      </c>
      <c r="K71" s="28"/>
      <c r="L71" s="3" t="s">
        <v>9</v>
      </c>
      <c r="M71" s="3" t="s">
        <v>10</v>
      </c>
    </row>
    <row r="72" spans="1:15" x14ac:dyDescent="0.25">
      <c r="A72" s="13" t="s">
        <v>20</v>
      </c>
      <c r="B72" s="4">
        <v>0.60319999999999996</v>
      </c>
      <c r="C72" s="5">
        <v>149</v>
      </c>
      <c r="D72" s="4">
        <v>0.34820000000000001</v>
      </c>
      <c r="E72" s="5">
        <v>86</v>
      </c>
      <c r="F72" s="4">
        <v>4.4499999999999998E-2</v>
      </c>
      <c r="G72" s="5">
        <v>11</v>
      </c>
      <c r="H72" s="4">
        <v>4.0000000000000001E-3</v>
      </c>
      <c r="I72" s="5">
        <v>1</v>
      </c>
      <c r="J72" s="4">
        <v>0</v>
      </c>
      <c r="K72" s="5">
        <v>0</v>
      </c>
      <c r="L72" s="5">
        <v>247</v>
      </c>
      <c r="M72" s="5">
        <v>4.55</v>
      </c>
    </row>
    <row r="73" spans="1:15" x14ac:dyDescent="0.25">
      <c r="A73" s="13" t="s">
        <v>23</v>
      </c>
      <c r="B73" s="4">
        <v>0.5645</v>
      </c>
      <c r="C73" s="5">
        <v>140</v>
      </c>
      <c r="D73" s="4">
        <v>0.379</v>
      </c>
      <c r="E73" s="5">
        <v>94</v>
      </c>
      <c r="F73" s="4">
        <v>4.4400000000000002E-2</v>
      </c>
      <c r="G73" s="5">
        <v>11</v>
      </c>
      <c r="H73" s="4">
        <v>8.1000000000000013E-3</v>
      </c>
      <c r="I73" s="5">
        <v>2</v>
      </c>
      <c r="J73" s="4">
        <v>4.0000000000000001E-3</v>
      </c>
      <c r="K73" s="5">
        <v>1</v>
      </c>
      <c r="L73" s="5">
        <v>248</v>
      </c>
      <c r="M73" s="5">
        <v>4.49</v>
      </c>
    </row>
    <row r="74" spans="1:15" x14ac:dyDescent="0.25">
      <c r="A74" s="13" t="s">
        <v>13</v>
      </c>
      <c r="B74" s="4">
        <v>0.56850000000000001</v>
      </c>
      <c r="C74" s="5">
        <v>141</v>
      </c>
      <c r="D74" s="4">
        <v>0.31850000000000001</v>
      </c>
      <c r="E74" s="5">
        <v>79</v>
      </c>
      <c r="F74" s="4">
        <v>7.6600000000000001E-2</v>
      </c>
      <c r="G74" s="5">
        <v>19</v>
      </c>
      <c r="H74" s="4">
        <v>3.2300000000000002E-2</v>
      </c>
      <c r="I74" s="5">
        <v>8</v>
      </c>
      <c r="J74" s="4">
        <v>4.0000000000000001E-3</v>
      </c>
      <c r="K74" s="5">
        <v>1</v>
      </c>
      <c r="L74" s="5">
        <v>248</v>
      </c>
      <c r="M74" s="5">
        <v>4.42</v>
      </c>
    </row>
    <row r="75" spans="1:15" x14ac:dyDescent="0.25">
      <c r="A75" s="13" t="s">
        <v>15</v>
      </c>
      <c r="B75" s="4">
        <v>0.54249999999999998</v>
      </c>
      <c r="C75" s="5">
        <v>134</v>
      </c>
      <c r="D75" s="4">
        <v>0.36030000000000001</v>
      </c>
      <c r="E75" s="5">
        <v>89</v>
      </c>
      <c r="F75" s="4">
        <v>7.2900000000000006E-2</v>
      </c>
      <c r="G75" s="5">
        <v>18</v>
      </c>
      <c r="H75" s="4">
        <v>1.6199999999999999E-2</v>
      </c>
      <c r="I75" s="5">
        <v>4</v>
      </c>
      <c r="J75" s="4">
        <v>8.1000000000000013E-3</v>
      </c>
      <c r="K75" s="5">
        <v>2</v>
      </c>
      <c r="L75" s="5">
        <v>247</v>
      </c>
      <c r="M75" s="5">
        <v>4.41</v>
      </c>
    </row>
    <row r="76" spans="1:15" x14ac:dyDescent="0.25">
      <c r="A76" s="13" t="s">
        <v>24</v>
      </c>
      <c r="B76" s="4">
        <v>0.4113</v>
      </c>
      <c r="C76" s="5">
        <v>102</v>
      </c>
      <c r="D76" s="4">
        <v>0.4274</v>
      </c>
      <c r="E76" s="5">
        <v>106</v>
      </c>
      <c r="F76" s="4">
        <v>0.1532</v>
      </c>
      <c r="G76" s="5">
        <v>38</v>
      </c>
      <c r="H76" s="4">
        <v>8.1000000000000013E-3</v>
      </c>
      <c r="I76" s="5">
        <v>2</v>
      </c>
      <c r="J76" s="4">
        <v>0</v>
      </c>
      <c r="K76" s="5">
        <v>0</v>
      </c>
      <c r="L76" s="5">
        <v>248</v>
      </c>
      <c r="M76" s="5">
        <v>4.24</v>
      </c>
    </row>
    <row r="77" spans="1:15" x14ac:dyDescent="0.25">
      <c r="A77" s="13" t="s">
        <v>19</v>
      </c>
      <c r="B77" s="4">
        <v>0.3846</v>
      </c>
      <c r="C77" s="5">
        <v>95</v>
      </c>
      <c r="D77" s="4">
        <v>0.47770000000000001</v>
      </c>
      <c r="E77" s="5">
        <v>118</v>
      </c>
      <c r="F77" s="4">
        <v>0.10929999999999999</v>
      </c>
      <c r="G77" s="5">
        <v>27</v>
      </c>
      <c r="H77" s="4">
        <v>2.4299999999999999E-2</v>
      </c>
      <c r="I77" s="5">
        <v>6</v>
      </c>
      <c r="J77" s="4">
        <v>4.0000000000000001E-3</v>
      </c>
      <c r="K77" s="5">
        <v>1</v>
      </c>
      <c r="L77" s="5">
        <v>247</v>
      </c>
      <c r="M77" s="5">
        <v>4.21</v>
      </c>
    </row>
    <row r="78" spans="1:15" x14ac:dyDescent="0.25">
      <c r="A78" s="13" t="s">
        <v>18</v>
      </c>
      <c r="B78" s="4">
        <v>0.4113</v>
      </c>
      <c r="C78" s="5">
        <v>102</v>
      </c>
      <c r="D78" s="4">
        <v>0.379</v>
      </c>
      <c r="E78" s="5">
        <v>94</v>
      </c>
      <c r="F78" s="4">
        <v>0.1855</v>
      </c>
      <c r="G78" s="5">
        <v>46</v>
      </c>
      <c r="H78" s="4">
        <v>2.0199999999999999E-2</v>
      </c>
      <c r="I78" s="5">
        <v>5</v>
      </c>
      <c r="J78" s="4">
        <v>4.0000000000000001E-3</v>
      </c>
      <c r="K78" s="5">
        <v>1</v>
      </c>
      <c r="L78" s="5">
        <v>248</v>
      </c>
      <c r="M78" s="5">
        <v>4.17</v>
      </c>
    </row>
    <row r="79" spans="1:15" ht="15.75" thickBot="1" x14ac:dyDescent="0.3">
      <c r="A79" s="13" t="s">
        <v>21</v>
      </c>
      <c r="B79" s="4">
        <v>0.3427</v>
      </c>
      <c r="C79" s="5">
        <v>85</v>
      </c>
      <c r="D79" s="4">
        <v>0.4274</v>
      </c>
      <c r="E79" s="5">
        <v>106</v>
      </c>
      <c r="F79" s="4">
        <v>0.2016</v>
      </c>
      <c r="G79" s="5">
        <v>50</v>
      </c>
      <c r="H79" s="4">
        <v>2.0199999999999999E-2</v>
      </c>
      <c r="I79" s="5">
        <v>5</v>
      </c>
      <c r="J79" s="4">
        <v>8.1000000000000013E-3</v>
      </c>
      <c r="K79" s="5">
        <v>2</v>
      </c>
      <c r="L79" s="5">
        <v>248</v>
      </c>
      <c r="M79" s="5">
        <v>4.08</v>
      </c>
    </row>
    <row r="80" spans="1:15" ht="15.75" thickTop="1" x14ac:dyDescent="0.25">
      <c r="A80" s="13" t="s">
        <v>17</v>
      </c>
      <c r="B80" s="22">
        <v>0.22450000000000001</v>
      </c>
      <c r="C80" s="23">
        <v>55</v>
      </c>
      <c r="D80" s="22">
        <v>0.46939999999999998</v>
      </c>
      <c r="E80" s="23">
        <v>115</v>
      </c>
      <c r="F80" s="22">
        <v>0.27760000000000001</v>
      </c>
      <c r="G80" s="23">
        <v>68</v>
      </c>
      <c r="H80" s="22">
        <v>2.4500000000000001E-2</v>
      </c>
      <c r="I80" s="23">
        <v>6</v>
      </c>
      <c r="J80" s="22">
        <v>4.0999999999999986E-3</v>
      </c>
      <c r="K80" s="23">
        <v>1</v>
      </c>
      <c r="L80" s="23">
        <v>245</v>
      </c>
      <c r="M80" s="23">
        <v>3.89</v>
      </c>
    </row>
    <row r="81" spans="1:13" x14ac:dyDescent="0.25">
      <c r="A81" s="13" t="s">
        <v>14</v>
      </c>
      <c r="B81" s="4">
        <v>0.23980000000000001</v>
      </c>
      <c r="C81" s="5">
        <v>59</v>
      </c>
      <c r="D81" s="4">
        <v>0.42680000000000001</v>
      </c>
      <c r="E81" s="5">
        <v>105</v>
      </c>
      <c r="F81" s="4">
        <v>0.29270000000000002</v>
      </c>
      <c r="G81" s="5">
        <v>72</v>
      </c>
      <c r="H81" s="4">
        <v>3.2500000000000001E-2</v>
      </c>
      <c r="I81" s="5">
        <v>8</v>
      </c>
      <c r="J81" s="4">
        <v>8.1000000000000013E-3</v>
      </c>
      <c r="K81" s="5">
        <v>2</v>
      </c>
      <c r="L81" s="5">
        <v>246</v>
      </c>
      <c r="M81" s="5">
        <v>3.86</v>
      </c>
    </row>
    <row r="82" spans="1:13" x14ac:dyDescent="0.25">
      <c r="A82" s="13" t="s">
        <v>16</v>
      </c>
      <c r="B82" s="4">
        <v>0.2056</v>
      </c>
      <c r="C82" s="5">
        <v>51</v>
      </c>
      <c r="D82" s="4">
        <v>0.4718</v>
      </c>
      <c r="E82" s="5">
        <v>117</v>
      </c>
      <c r="F82" s="4">
        <v>0.2863</v>
      </c>
      <c r="G82" s="5">
        <v>71</v>
      </c>
      <c r="H82" s="4">
        <v>2.8199999999999999E-2</v>
      </c>
      <c r="I82" s="5">
        <v>7</v>
      </c>
      <c r="J82" s="4">
        <v>8.1000000000000013E-3</v>
      </c>
      <c r="K82" s="5">
        <v>2</v>
      </c>
      <c r="L82" s="5">
        <v>248</v>
      </c>
      <c r="M82" s="5">
        <v>3.84</v>
      </c>
    </row>
    <row r="83" spans="1:13" x14ac:dyDescent="0.25">
      <c r="A83" s="13" t="s">
        <v>22</v>
      </c>
      <c r="B83" s="4">
        <v>0.21460000000000001</v>
      </c>
      <c r="C83" s="5">
        <v>53</v>
      </c>
      <c r="D83" s="4">
        <v>0.36030000000000001</v>
      </c>
      <c r="E83" s="5">
        <v>89</v>
      </c>
      <c r="F83" s="4">
        <v>0.3644</v>
      </c>
      <c r="G83" s="5">
        <v>90</v>
      </c>
      <c r="H83" s="4">
        <v>4.8599999999999997E-2</v>
      </c>
      <c r="I83" s="5">
        <v>12</v>
      </c>
      <c r="J83" s="4">
        <v>1.21E-2</v>
      </c>
      <c r="K83" s="5">
        <v>3</v>
      </c>
      <c r="L83" s="5">
        <v>247</v>
      </c>
      <c r="M83" s="5">
        <v>3.72</v>
      </c>
    </row>
    <row r="84" spans="1:13" x14ac:dyDescent="0.25">
      <c r="A84" s="13" t="s">
        <v>11</v>
      </c>
      <c r="B84" s="4">
        <v>0.26019999999999999</v>
      </c>
      <c r="C84" s="5">
        <v>64</v>
      </c>
      <c r="D84" s="4">
        <v>0.32929999999999998</v>
      </c>
      <c r="E84" s="5">
        <v>81</v>
      </c>
      <c r="F84" s="4">
        <v>0.27239999999999998</v>
      </c>
      <c r="G84" s="5">
        <v>67</v>
      </c>
      <c r="H84" s="4">
        <v>0.10979999999999999</v>
      </c>
      <c r="I84" s="5">
        <v>27</v>
      </c>
      <c r="J84" s="4">
        <v>2.8500000000000001E-2</v>
      </c>
      <c r="K84" s="5">
        <v>7</v>
      </c>
      <c r="L84" s="5">
        <v>246</v>
      </c>
      <c r="M84" s="5">
        <v>3.68</v>
      </c>
    </row>
    <row r="85" spans="1:13" x14ac:dyDescent="0.25">
      <c r="A85" s="13" t="s">
        <v>12</v>
      </c>
      <c r="B85" s="4">
        <v>0.2114</v>
      </c>
      <c r="C85" s="5">
        <v>52</v>
      </c>
      <c r="D85" s="4">
        <v>0.34150000000000003</v>
      </c>
      <c r="E85" s="5">
        <v>84</v>
      </c>
      <c r="F85" s="4">
        <v>0.29670000000000002</v>
      </c>
      <c r="G85" s="5">
        <v>73</v>
      </c>
      <c r="H85" s="4">
        <v>0.1057</v>
      </c>
      <c r="I85" s="5">
        <v>26</v>
      </c>
      <c r="J85" s="4">
        <v>4.4699999999999997E-2</v>
      </c>
      <c r="K85" s="5">
        <v>11</v>
      </c>
      <c r="L85" s="5">
        <v>246</v>
      </c>
      <c r="M85" s="5">
        <v>3.57</v>
      </c>
    </row>
    <row r="86" spans="1:13" x14ac:dyDescent="0.25">
      <c r="A86" s="6"/>
      <c r="B86" s="6"/>
      <c r="C86" s="6"/>
      <c r="D86" s="6"/>
      <c r="E86" s="6"/>
      <c r="F86" s="6"/>
      <c r="G86" s="6"/>
      <c r="H86" s="6"/>
      <c r="I86" s="6"/>
      <c r="J86" s="6"/>
      <c r="K86" s="6"/>
      <c r="L86" s="6" t="s">
        <v>1</v>
      </c>
      <c r="M86" s="6">
        <v>249</v>
      </c>
    </row>
    <row r="87" spans="1:13" x14ac:dyDescent="0.25">
      <c r="A87" s="6"/>
      <c r="B87" s="6"/>
      <c r="C87" s="6"/>
      <c r="D87" s="6"/>
      <c r="E87" s="6"/>
      <c r="F87" s="6"/>
      <c r="G87" s="6"/>
      <c r="H87" s="6"/>
      <c r="I87" s="6"/>
      <c r="J87" s="6"/>
      <c r="K87" s="6"/>
      <c r="L87" s="6" t="s">
        <v>2</v>
      </c>
      <c r="M87" s="6">
        <v>0</v>
      </c>
    </row>
  </sheetData>
  <sortState xmlns:xlrd2="http://schemas.microsoft.com/office/spreadsheetml/2017/richdata2" ref="A72:M85">
    <sortCondition descending="1" ref="M72:M85"/>
  </sortState>
  <mergeCells count="17">
    <mergeCell ref="B71:C71"/>
    <mergeCell ref="D71:E71"/>
    <mergeCell ref="F71:G71"/>
    <mergeCell ref="H71:I71"/>
    <mergeCell ref="J71:K71"/>
    <mergeCell ref="B41:C41"/>
    <mergeCell ref="D41:E41"/>
    <mergeCell ref="F41:G41"/>
    <mergeCell ref="H41:I41"/>
    <mergeCell ref="J41:K41"/>
    <mergeCell ref="P2:P3"/>
    <mergeCell ref="B3:C3"/>
    <mergeCell ref="D3:E3"/>
    <mergeCell ref="F3:G3"/>
    <mergeCell ref="H3:I3"/>
    <mergeCell ref="J3:K3"/>
    <mergeCell ref="O2:O3"/>
  </mergeCells>
  <printOptions gridLines="1"/>
  <pageMargins left="0.25" right="0.25" top="0.75" bottom="0.75" header="0.3" footer="0.3"/>
  <pageSetup scale="5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09E66-1A3C-4CA0-9D7E-67F5992C3FEE}">
  <sheetPr>
    <pageSetUpPr fitToPage="1"/>
  </sheetPr>
  <dimension ref="A1:M15"/>
  <sheetViews>
    <sheetView workbookViewId="0">
      <selection activeCell="G22" sqref="G22"/>
    </sheetView>
  </sheetViews>
  <sheetFormatPr defaultRowHeight="15" x14ac:dyDescent="0.25"/>
  <cols>
    <col min="1" max="1" width="78.42578125" customWidth="1"/>
    <col min="6" max="6" width="14.140625" customWidth="1"/>
    <col min="7" max="7" width="13.28515625" customWidth="1"/>
    <col min="13" max="13" width="18.28515625" bestFit="1" customWidth="1"/>
  </cols>
  <sheetData>
    <row r="1" spans="1:13" ht="38.25" customHeight="1" x14ac:dyDescent="0.25">
      <c r="A1" s="30" t="s">
        <v>76</v>
      </c>
      <c r="B1" s="31"/>
      <c r="C1" s="31"/>
      <c r="D1" s="31"/>
      <c r="E1" s="31"/>
      <c r="F1" s="31"/>
      <c r="G1" s="31"/>
      <c r="H1" s="31"/>
      <c r="I1" s="31"/>
      <c r="J1" s="31"/>
      <c r="K1" s="31"/>
      <c r="L1" s="31"/>
      <c r="M1" s="31"/>
    </row>
    <row r="2" spans="1:13" x14ac:dyDescent="0.25">
      <c r="A2" s="9"/>
      <c r="B2" s="29" t="s">
        <v>4</v>
      </c>
      <c r="C2" s="28"/>
      <c r="D2" s="29" t="s">
        <v>5</v>
      </c>
      <c r="E2" s="28"/>
      <c r="F2" s="29" t="s">
        <v>6</v>
      </c>
      <c r="G2" s="28"/>
      <c r="H2" s="29" t="s">
        <v>7</v>
      </c>
      <c r="I2" s="28"/>
      <c r="J2" s="29" t="s">
        <v>8</v>
      </c>
      <c r="K2" s="28"/>
      <c r="L2" s="9" t="s">
        <v>9</v>
      </c>
      <c r="M2" s="9" t="s">
        <v>10</v>
      </c>
    </row>
    <row r="3" spans="1:13" x14ac:dyDescent="0.25">
      <c r="A3" s="25" t="s">
        <v>65</v>
      </c>
      <c r="B3" s="4">
        <v>0.6</v>
      </c>
      <c r="C3" s="5">
        <v>150</v>
      </c>
      <c r="D3" s="4">
        <v>0.35199999999999998</v>
      </c>
      <c r="E3" s="5">
        <v>88</v>
      </c>
      <c r="F3" s="4">
        <v>4.8000000000000001E-2</v>
      </c>
      <c r="G3" s="5">
        <v>12</v>
      </c>
      <c r="H3" s="4">
        <v>0</v>
      </c>
      <c r="I3" s="5">
        <v>0</v>
      </c>
      <c r="J3" s="4">
        <v>0</v>
      </c>
      <c r="K3" s="5">
        <v>0</v>
      </c>
      <c r="L3" s="5">
        <v>250</v>
      </c>
      <c r="M3" s="5">
        <v>4.55</v>
      </c>
    </row>
    <row r="4" spans="1:13" x14ac:dyDescent="0.25">
      <c r="A4" s="25" t="s">
        <v>66</v>
      </c>
      <c r="B4" s="4">
        <v>0.5323</v>
      </c>
      <c r="C4" s="5">
        <v>132</v>
      </c>
      <c r="D4" s="4">
        <v>0.379</v>
      </c>
      <c r="E4" s="5">
        <v>94</v>
      </c>
      <c r="F4" s="4">
        <v>8.0600000000000005E-2</v>
      </c>
      <c r="G4" s="5">
        <v>20</v>
      </c>
      <c r="H4" s="4">
        <v>8.1000000000000013E-3</v>
      </c>
      <c r="I4" s="5">
        <v>2</v>
      </c>
      <c r="J4" s="4">
        <v>0</v>
      </c>
      <c r="K4" s="5">
        <v>0</v>
      </c>
      <c r="L4" s="5">
        <v>248</v>
      </c>
      <c r="M4" s="5">
        <v>4.4400000000000004</v>
      </c>
    </row>
    <row r="5" spans="1:13" x14ac:dyDescent="0.25">
      <c r="A5" s="25" t="s">
        <v>67</v>
      </c>
      <c r="B5" s="4">
        <v>0.45079999999999998</v>
      </c>
      <c r="C5" s="5">
        <v>110</v>
      </c>
      <c r="D5" s="4">
        <v>0.44669999999999999</v>
      </c>
      <c r="E5" s="5">
        <v>109</v>
      </c>
      <c r="F5" s="4">
        <v>9.0200000000000002E-2</v>
      </c>
      <c r="G5" s="5">
        <v>22</v>
      </c>
      <c r="H5" s="4">
        <v>1.23E-2</v>
      </c>
      <c r="I5" s="5">
        <v>3</v>
      </c>
      <c r="J5" s="4">
        <v>0</v>
      </c>
      <c r="K5" s="5">
        <v>0</v>
      </c>
      <c r="L5" s="5">
        <v>244</v>
      </c>
      <c r="M5" s="5">
        <v>4.34</v>
      </c>
    </row>
    <row r="6" spans="1:13" x14ac:dyDescent="0.25">
      <c r="A6" s="25" t="s">
        <v>68</v>
      </c>
      <c r="B6" s="4">
        <v>0.46960000000000002</v>
      </c>
      <c r="C6" s="5">
        <v>116</v>
      </c>
      <c r="D6" s="4">
        <v>0.3846</v>
      </c>
      <c r="E6" s="5">
        <v>95</v>
      </c>
      <c r="F6" s="4">
        <v>0.12959999999999999</v>
      </c>
      <c r="G6" s="5">
        <v>32</v>
      </c>
      <c r="H6" s="4">
        <v>1.6199999999999999E-2</v>
      </c>
      <c r="I6" s="5">
        <v>4</v>
      </c>
      <c r="J6" s="4">
        <v>0</v>
      </c>
      <c r="K6" s="5">
        <v>0</v>
      </c>
      <c r="L6" s="5">
        <v>247</v>
      </c>
      <c r="M6" s="5">
        <v>4.3099999999999996</v>
      </c>
    </row>
    <row r="7" spans="1:13" x14ac:dyDescent="0.25">
      <c r="A7" s="25" t="s">
        <v>69</v>
      </c>
      <c r="B7" s="4">
        <v>0.41699999999999998</v>
      </c>
      <c r="C7" s="5">
        <v>103</v>
      </c>
      <c r="D7" s="4">
        <v>0.46560000000000001</v>
      </c>
      <c r="E7" s="5">
        <v>115</v>
      </c>
      <c r="F7" s="4">
        <v>0.1053</v>
      </c>
      <c r="G7" s="5">
        <v>26</v>
      </c>
      <c r="H7" s="4">
        <v>8.1000000000000013E-3</v>
      </c>
      <c r="I7" s="5">
        <v>2</v>
      </c>
      <c r="J7" s="4">
        <v>4.0000000000000001E-3</v>
      </c>
      <c r="K7" s="5">
        <v>1</v>
      </c>
      <c r="L7" s="5">
        <v>247</v>
      </c>
      <c r="M7" s="5">
        <v>4.28</v>
      </c>
    </row>
    <row r="8" spans="1:13" x14ac:dyDescent="0.25">
      <c r="A8" s="25" t="s">
        <v>70</v>
      </c>
      <c r="B8" s="4">
        <v>0.35510000000000003</v>
      </c>
      <c r="C8" s="5">
        <v>87</v>
      </c>
      <c r="D8" s="4">
        <v>0.45710000000000001</v>
      </c>
      <c r="E8" s="5">
        <v>112</v>
      </c>
      <c r="F8" s="4">
        <v>0.1673</v>
      </c>
      <c r="G8" s="5">
        <v>41</v>
      </c>
      <c r="H8" s="4">
        <v>1.6299999999999999E-2</v>
      </c>
      <c r="I8" s="5">
        <v>4</v>
      </c>
      <c r="J8" s="4">
        <v>4.0999999999999986E-3</v>
      </c>
      <c r="K8" s="5">
        <v>1</v>
      </c>
      <c r="L8" s="5">
        <v>245</v>
      </c>
      <c r="M8" s="5">
        <v>4.1399999999999997</v>
      </c>
    </row>
    <row r="9" spans="1:13" x14ac:dyDescent="0.25">
      <c r="A9" s="25" t="s">
        <v>71</v>
      </c>
      <c r="B9" s="4">
        <v>0.31709999999999999</v>
      </c>
      <c r="C9" s="5">
        <v>78</v>
      </c>
      <c r="D9" s="4">
        <v>0.52029999999999998</v>
      </c>
      <c r="E9" s="5">
        <v>128</v>
      </c>
      <c r="F9" s="4">
        <v>0.14630000000000001</v>
      </c>
      <c r="G9" s="5">
        <v>36</v>
      </c>
      <c r="H9" s="4">
        <v>1.6299999999999999E-2</v>
      </c>
      <c r="I9" s="5">
        <v>4</v>
      </c>
      <c r="J9" s="4">
        <v>0</v>
      </c>
      <c r="K9" s="5">
        <v>0</v>
      </c>
      <c r="L9" s="5">
        <v>246</v>
      </c>
      <c r="M9" s="5">
        <v>4.1399999999999997</v>
      </c>
    </row>
    <row r="10" spans="1:13" x14ac:dyDescent="0.25">
      <c r="A10" s="25" t="s">
        <v>72</v>
      </c>
      <c r="B10" s="4">
        <v>0.26719999999999999</v>
      </c>
      <c r="C10" s="5">
        <v>66</v>
      </c>
      <c r="D10" s="4">
        <v>0.44940000000000002</v>
      </c>
      <c r="E10" s="5">
        <v>111</v>
      </c>
      <c r="F10" s="4">
        <v>0.247</v>
      </c>
      <c r="G10" s="5">
        <v>61</v>
      </c>
      <c r="H10" s="4">
        <v>3.2400000000000012E-2</v>
      </c>
      <c r="I10" s="5">
        <v>8</v>
      </c>
      <c r="J10" s="4">
        <v>4.0000000000000001E-3</v>
      </c>
      <c r="K10" s="5">
        <v>1</v>
      </c>
      <c r="L10" s="5">
        <v>247</v>
      </c>
      <c r="M10" s="5">
        <v>3.94</v>
      </c>
    </row>
    <row r="11" spans="1:13" x14ac:dyDescent="0.25">
      <c r="A11" s="25" t="s">
        <v>73</v>
      </c>
      <c r="B11" s="4">
        <v>0.2782</v>
      </c>
      <c r="C11" s="5">
        <v>69</v>
      </c>
      <c r="D11" s="4">
        <v>0.3992</v>
      </c>
      <c r="E11" s="5">
        <v>99</v>
      </c>
      <c r="F11" s="4">
        <v>0.2782</v>
      </c>
      <c r="G11" s="5">
        <v>69</v>
      </c>
      <c r="H11" s="4">
        <v>4.0300000000000002E-2</v>
      </c>
      <c r="I11" s="5">
        <v>10</v>
      </c>
      <c r="J11" s="4">
        <v>4.0000000000000001E-3</v>
      </c>
      <c r="K11" s="5">
        <v>1</v>
      </c>
      <c r="L11" s="5">
        <v>248</v>
      </c>
      <c r="M11" s="5">
        <v>3.91</v>
      </c>
    </row>
    <row r="12" spans="1:13" x14ac:dyDescent="0.25">
      <c r="A12" s="25" t="s">
        <v>74</v>
      </c>
      <c r="B12" s="4">
        <v>0.22450000000000001</v>
      </c>
      <c r="C12" s="5">
        <v>55</v>
      </c>
      <c r="D12" s="4">
        <v>0.4163</v>
      </c>
      <c r="E12" s="5">
        <v>102</v>
      </c>
      <c r="F12" s="4">
        <v>0.32650000000000001</v>
      </c>
      <c r="G12" s="5">
        <v>80</v>
      </c>
      <c r="H12" s="4">
        <v>2.86E-2</v>
      </c>
      <c r="I12" s="5">
        <v>7</v>
      </c>
      <c r="J12" s="4">
        <v>4.0999999999999986E-3</v>
      </c>
      <c r="K12" s="5">
        <v>1</v>
      </c>
      <c r="L12" s="5">
        <v>245</v>
      </c>
      <c r="M12" s="5">
        <v>3.83</v>
      </c>
    </row>
    <row r="13" spans="1:13" x14ac:dyDescent="0.25">
      <c r="A13" s="25" t="s">
        <v>75</v>
      </c>
      <c r="B13" s="4">
        <v>0.25209999999999999</v>
      </c>
      <c r="C13" s="5">
        <v>59</v>
      </c>
      <c r="D13" s="4">
        <v>0.32050000000000001</v>
      </c>
      <c r="E13" s="5">
        <v>75</v>
      </c>
      <c r="F13" s="4">
        <v>0.36749999999999999</v>
      </c>
      <c r="G13" s="5">
        <v>86</v>
      </c>
      <c r="H13" s="4">
        <v>5.9800000000000013E-2</v>
      </c>
      <c r="I13" s="5">
        <v>14</v>
      </c>
      <c r="J13" s="4">
        <v>0</v>
      </c>
      <c r="K13" s="5">
        <v>0</v>
      </c>
      <c r="L13" s="5">
        <v>234</v>
      </c>
      <c r="M13" s="5">
        <v>3.76</v>
      </c>
    </row>
    <row r="14" spans="1:13" x14ac:dyDescent="0.25">
      <c r="A14" s="6"/>
      <c r="B14" s="6"/>
      <c r="C14" s="6"/>
      <c r="D14" s="6"/>
      <c r="E14" s="6"/>
      <c r="F14" s="6"/>
      <c r="G14" s="6"/>
      <c r="H14" s="6"/>
      <c r="I14" s="6"/>
      <c r="J14" s="6"/>
      <c r="K14" s="6"/>
      <c r="L14" s="6" t="s">
        <v>1</v>
      </c>
      <c r="M14" s="6">
        <v>252</v>
      </c>
    </row>
    <row r="15" spans="1:13" x14ac:dyDescent="0.25">
      <c r="A15" s="6"/>
      <c r="B15" s="6"/>
      <c r="C15" s="6"/>
      <c r="D15" s="6"/>
      <c r="E15" s="6"/>
      <c r="F15" s="6"/>
      <c r="G15" s="6"/>
      <c r="H15" s="6"/>
      <c r="I15" s="6"/>
      <c r="J15" s="6"/>
      <c r="K15" s="6"/>
      <c r="L15" s="6" t="s">
        <v>2</v>
      </c>
      <c r="M15" s="6">
        <v>0</v>
      </c>
    </row>
  </sheetData>
  <mergeCells count="6">
    <mergeCell ref="A1:M1"/>
    <mergeCell ref="B2:C2"/>
    <mergeCell ref="D2:E2"/>
    <mergeCell ref="F2:G2"/>
    <mergeCell ref="H2:I2"/>
    <mergeCell ref="J2:K2"/>
  </mergeCells>
  <printOptions gridLines="1"/>
  <pageMargins left="0.25" right="0.25" top="0.75" bottom="0.75" header="0.3" footer="0.3"/>
  <pageSetup scale="6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Issues to Advocate for</vt:lpstr>
      <vt:lpstr>Public Confidence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Greg Lambard</cp:lastModifiedBy>
  <cp:lastPrinted>2021-09-28T18:18:26Z</cp:lastPrinted>
  <dcterms:created xsi:type="dcterms:W3CDTF">2018-10-10T11:18:13Z</dcterms:created>
  <dcterms:modified xsi:type="dcterms:W3CDTF">2021-09-28T18:18:28Z</dcterms:modified>
</cp:coreProperties>
</file>